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iemens-my.sharepoint.com/personal/stefan_laudien_siemens_com/Documents/SiPass Tools and News/"/>
    </mc:Choice>
  </mc:AlternateContent>
  <xr:revisionPtr revIDLastSave="128" documentId="8_{B4F9F454-3838-4C73-9081-1DBC1C8210E7}" xr6:coauthVersionLast="47" xr6:coauthVersionMax="47" xr10:uidLastSave="{37773F6C-5B1B-45EE-9965-41A7559FC7C2}"/>
  <bookViews>
    <workbookView xWindow="3120" yWindow="3120" windowWidth="20730" windowHeight="13185" tabRatio="855" activeTab="1" xr2:uid="{C8E2D756-E4CB-4917-B4C1-1A9F8016CB82}"/>
  </bookViews>
  <sheets>
    <sheet name="General Information" sheetId="4" r:id="rId1"/>
    <sheet name="Base Packages" sheetId="5" r:id="rId2"/>
    <sheet name="Order Calculation" sheetId="11" r:id="rId3"/>
    <sheet name="Upgrade Service" sheetId="14" r:id="rId4"/>
    <sheet name="Virtual Credential" sheetId="12" r:id="rId5"/>
    <sheet name="IoT and Analytics" sheetId="13" r:id="rId6"/>
    <sheet name="Siveillance Identity" sheetId="7" r:id="rId7"/>
    <sheet name="Card Technologies" sheetId="8" r:id="rId8"/>
    <sheet name="Contact" sheetId="9" r:id="rId9"/>
  </sheets>
  <definedNames>
    <definedName name="_xlnm.Print_Area" localSheetId="2">'Order Calculation'!$A$1:$L$52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11" l="1"/>
  <c r="K17" i="11"/>
  <c r="H17" i="11"/>
  <c r="K15" i="11"/>
  <c r="H15" i="11"/>
  <c r="K13" i="11"/>
  <c r="H13" i="11"/>
  <c r="K11" i="11"/>
  <c r="H11" i="11"/>
  <c r="K10" i="11"/>
  <c r="H10" i="11"/>
  <c r="K38" i="11"/>
  <c r="H38" i="11"/>
  <c r="V50" i="11"/>
  <c r="K51" i="11"/>
  <c r="N51" i="11" s="1"/>
  <c r="V51" i="11" s="1"/>
  <c r="H51" i="11"/>
  <c r="H50" i="11"/>
  <c r="H21" i="11"/>
  <c r="K12" i="11"/>
  <c r="K14" i="11"/>
  <c r="K16" i="11"/>
  <c r="K18" i="11"/>
  <c r="K19" i="11"/>
  <c r="K20" i="11"/>
  <c r="K21" i="11"/>
  <c r="K22" i="11"/>
  <c r="K23" i="11"/>
  <c r="K24" i="11"/>
  <c r="K25" i="11"/>
  <c r="K26" i="11"/>
  <c r="K27" i="11"/>
  <c r="K28" i="11"/>
  <c r="K29" i="11"/>
  <c r="K30" i="11"/>
  <c r="K31" i="11"/>
  <c r="K32" i="11"/>
  <c r="K33" i="11"/>
  <c r="K34" i="11"/>
  <c r="K35" i="11"/>
  <c r="K36" i="11"/>
  <c r="K37" i="11"/>
  <c r="K39" i="11"/>
  <c r="K40" i="11"/>
  <c r="K41" i="11"/>
  <c r="K42" i="11"/>
  <c r="K43" i="11"/>
  <c r="K44" i="11"/>
  <c r="K45" i="11"/>
  <c r="K46" i="11"/>
  <c r="K47" i="11"/>
  <c r="K48" i="11"/>
  <c r="K49" i="11"/>
  <c r="K9" i="11"/>
  <c r="H49" i="11"/>
  <c r="H48" i="11"/>
  <c r="H47" i="11"/>
  <c r="H46" i="11"/>
  <c r="H45" i="11"/>
  <c r="H44" i="11"/>
  <c r="H43" i="11"/>
  <c r="H42" i="11"/>
  <c r="H41" i="11"/>
  <c r="H40" i="11"/>
  <c r="H39" i="11"/>
  <c r="H37" i="11"/>
  <c r="H36" i="11"/>
  <c r="H35" i="11"/>
  <c r="H34" i="11"/>
  <c r="H33" i="11"/>
  <c r="H32" i="11"/>
  <c r="H31" i="11"/>
  <c r="H30" i="11"/>
  <c r="H29" i="11"/>
  <c r="H28" i="11"/>
  <c r="H27" i="11"/>
  <c r="H26" i="11"/>
  <c r="H25" i="11"/>
  <c r="H24" i="11"/>
  <c r="H23" i="11"/>
  <c r="H22" i="11"/>
  <c r="H20" i="11"/>
  <c r="H19" i="11"/>
  <c r="H16" i="11"/>
  <c r="H14" i="11"/>
  <c r="H12" i="11"/>
  <c r="H9" i="11"/>
  <c r="H3" i="11"/>
  <c r="K3" i="11" s="1"/>
</calcChain>
</file>

<file path=xl/sharedStrings.xml><?xml version="1.0" encoding="utf-8"?>
<sst xmlns="http://schemas.openxmlformats.org/spreadsheetml/2006/main" count="226" uniqueCount="209">
  <si>
    <t>Latest expiry date for prices:</t>
  </si>
  <si>
    <t>Qty</t>
  </si>
  <si>
    <t>Order number</t>
  </si>
  <si>
    <t>Description</t>
  </si>
  <si>
    <t>6FL7820-8AA30-1L</t>
  </si>
  <si>
    <t>ASL5000-SUR  SiPass SUR</t>
  </si>
  <si>
    <t>6FL7820-8AA10-1L</t>
  </si>
  <si>
    <t>P54511-P111-A1-L</t>
  </si>
  <si>
    <t>S54511-Z20-A1-L</t>
  </si>
  <si>
    <t>S54511-Z21-A1-L</t>
  </si>
  <si>
    <t>6FL7820-8AA20-1L</t>
  </si>
  <si>
    <t>6FL7820-8AE00-1L</t>
  </si>
  <si>
    <t>S54511-P22-A2-L</t>
  </si>
  <si>
    <t>6FL7820-8AD10-1L</t>
  </si>
  <si>
    <t>P54511-P12-A1-L</t>
  </si>
  <si>
    <t>S54511-P22-A1-L</t>
  </si>
  <si>
    <t>6FL7820-8AD20-1L</t>
  </si>
  <si>
    <t>P54511-P106-A1-L</t>
  </si>
  <si>
    <t>S54508-P102-A100-L</t>
  </si>
  <si>
    <t>6FL7820-8AE02-1L</t>
  </si>
  <si>
    <t>6FL7820-8AE05-1L</t>
  </si>
  <si>
    <t>6FL7820-8AE17-1L</t>
  </si>
  <si>
    <t>S54508-P104-A100-L</t>
  </si>
  <si>
    <t>P24246-P2803-A1-L</t>
  </si>
  <si>
    <t>6FL7820-8AE14-1L</t>
  </si>
  <si>
    <t>6FL7820-8AE06-1L</t>
  </si>
  <si>
    <t>6FL7820-8AE07-1L</t>
  </si>
  <si>
    <t>P24246-P2801-A1-L</t>
  </si>
  <si>
    <t>6FL7820-8AE20-1L</t>
  </si>
  <si>
    <t>P54511-P101-A1-L</t>
  </si>
  <si>
    <t>P54594-P412-A100-L</t>
  </si>
  <si>
    <t>P54511-P104-A1-L</t>
  </si>
  <si>
    <t>P54511-P100-A1-L</t>
  </si>
  <si>
    <t>6FL7820-8AE22-1L</t>
  </si>
  <si>
    <t>6FL7820-8AE03-1L</t>
  </si>
  <si>
    <t>6FL7820-8AE13-1L</t>
  </si>
  <si>
    <t>6FL7820-8AE12-1L</t>
  </si>
  <si>
    <t>P24246-P2804-A1-L</t>
  </si>
  <si>
    <t>6FL7820-8AE25-1L</t>
  </si>
  <si>
    <t>6FL7820-8AE23-1L</t>
  </si>
  <si>
    <t>P54511-P112-A1-L</t>
  </si>
  <si>
    <t>ASL5000-SE  Standard Edition</t>
  </si>
  <si>
    <t>ASL5000-CN  SiPass Connected License</t>
  </si>
  <si>
    <t>ASL5000-FA  Facility License</t>
  </si>
  <si>
    <t>ASL5000-OA  SiPass Optima</t>
  </si>
  <si>
    <t>ASL5000-CO  Corporate license</t>
  </si>
  <si>
    <t>ASE5100-WS  workstation</t>
  </si>
  <si>
    <t>ASE5300-WA  Web Client Access</t>
  </si>
  <si>
    <t>ASE5100-DE  Extension 32 Doors</t>
  </si>
  <si>
    <t>ASE5100-DO  extension 8 doors</t>
  </si>
  <si>
    <t>AAC-100-OC  100 Offline door expansion</t>
  </si>
  <si>
    <t>ASE5100-OC  License 8 Offline Components</t>
  </si>
  <si>
    <t>ASE5100-BB  10 000 Card Extension</t>
  </si>
  <si>
    <t>ASE5100-BA  1000 card extension</t>
  </si>
  <si>
    <t>ASE5300-CC  Corporate Card</t>
  </si>
  <si>
    <t>ASE5300-ME  Mifare encoding</t>
  </si>
  <si>
    <t>ASE5300-ID  photo ID &amp; image vc</t>
  </si>
  <si>
    <t>ASE5300-GP  graphics</t>
  </si>
  <si>
    <t>ASE5300-VM  visitor management</t>
  </si>
  <si>
    <t>ASE5300-MF  messaging</t>
  </si>
  <si>
    <t>ASE5300-GT  guard tour</t>
  </si>
  <si>
    <t>ASE5300-IN_SiPass Int. Intrusion License</t>
  </si>
  <si>
    <t>ASE5300-DS  Data Synchronizer Tool</t>
  </si>
  <si>
    <t>ASE5300-HL  High Level Lift Int</t>
  </si>
  <si>
    <t>ASE5000-MO  Mobile integration</t>
  </si>
  <si>
    <t>OPC client</t>
  </si>
  <si>
    <t>OPC server</t>
  </si>
  <si>
    <t>SiPass integrated Software Upgrade Renewal</t>
  </si>
  <si>
    <t>Project  Name:</t>
  </si>
  <si>
    <t>Years of SUR Extension:  [1..3]</t>
  </si>
  <si>
    <t>Reference Price</t>
  </si>
  <si>
    <t>Site Value</t>
  </si>
  <si>
    <t>Sum</t>
  </si>
  <si>
    <t>24 Doors
1.000 Cardholder
1 Client
1 Web Client
1 HR Client</t>
  </si>
  <si>
    <t>Content</t>
  </si>
  <si>
    <t>ASL5000-FA 
Facility License</t>
  </si>
  <si>
    <t>32 Doors
5.000 Cardholder
2 Clients
1 Web Client
Data Synchronizer
Photo ID
Graphics
Intrusion
1 HR Client</t>
  </si>
  <si>
    <t>64 Doors
10.000 Cardholder
3 Clients
1 Web Client
1 HR Client</t>
  </si>
  <si>
    <t>ASL5000-SE 
SiPass Standard Edition</t>
  </si>
  <si>
    <t>ASL5000-CN 
SiPass Connected License</t>
  </si>
  <si>
    <t>ASL5000-OA 
SiPass Optima</t>
  </si>
  <si>
    <t>ASL5000-CO 
SiPass Corporate license</t>
  </si>
  <si>
    <t>Part No.</t>
  </si>
  <si>
    <t>P54511-P110-A1-L</t>
  </si>
  <si>
    <t>Active Directory interface and Self-Service Portal with workflows for access requests
The following Siveillance Identity modules are available for extending your SiPass offering:</t>
  </si>
  <si>
    <t>Short Description</t>
  </si>
  <si>
    <t>Comment</t>
  </si>
  <si>
    <t>P54595-P100-A100</t>
  </si>
  <si>
    <t>Siv Identity Base</t>
  </si>
  <si>
    <t>Always required to be ordered</t>
  </si>
  <si>
    <t>P54595-P101-A211</t>
  </si>
  <si>
    <t>Siv Identity SiPass connector</t>
  </si>
  <si>
    <t>Always required to be ordered (but is free-of-charge)</t>
  </si>
  <si>
    <t>P54595-P102-A250</t>
  </si>
  <si>
    <t>Siv Identity HR AD connector</t>
  </si>
  <si>
    <t>Required for Active Directory interface on- and offboarding</t>
  </si>
  <si>
    <t>P54595-P110-A413</t>
  </si>
  <si>
    <t>Siv Identity Self-Service 1000 id</t>
  </si>
  <si>
    <t>Only required for Self-Service Portal feature for access requests. Based on number of identities that can access the portal.</t>
  </si>
  <si>
    <t>P54595-P110-A414</t>
  </si>
  <si>
    <t>Siv Identity Self-Service 10000 id</t>
  </si>
  <si>
    <t>P54595-P110-A415</t>
  </si>
  <si>
    <t>Siv Identity Self-Service 100k id</t>
  </si>
  <si>
    <t>P54595-P104-A410</t>
  </si>
  <si>
    <t>Siv Identity Additional PACS</t>
  </si>
  <si>
    <t>Only required when more than one SiPass server</t>
  </si>
  <si>
    <t>Custom Wiegand</t>
  </si>
  <si>
    <t>HID Prox 26-bit Multi Facility</t>
  </si>
  <si>
    <t>HID Proximity 26Bit</t>
  </si>
  <si>
    <t>HID Proximity 36 bit Asco</t>
  </si>
  <si>
    <t>HID Proximity Corporate 1000</t>
  </si>
  <si>
    <t>HID Proximity Siemens STG</t>
  </si>
  <si>
    <t>iClass OSDP</t>
  </si>
  <si>
    <t>Mifare 26-bit</t>
  </si>
  <si>
    <t>Mifare CSN32</t>
  </si>
  <si>
    <t>Mifare CSN40</t>
  </si>
  <si>
    <t>Mifare Facility</t>
  </si>
  <si>
    <t>Norway Post</t>
  </si>
  <si>
    <t>Proximity Siemens 52bit</t>
  </si>
  <si>
    <t>Siemens Entro</t>
  </si>
  <si>
    <t>Siemens Mifare GID</t>
  </si>
  <si>
    <t>Siemens Readers Clkdata/RS485</t>
  </si>
  <si>
    <t>Siemens/Granta Generic</t>
  </si>
  <si>
    <t>Siemens/Granta Vendor Specific</t>
  </si>
  <si>
    <r>
      <rPr>
        <b/>
        <u/>
        <sz val="11"/>
        <color theme="1"/>
        <rFont val="Calibri"/>
        <family val="2"/>
        <scheme val="minor"/>
      </rPr>
      <t xml:space="preserve">Available Card Technologies
</t>
    </r>
    <r>
      <rPr>
        <sz val="11"/>
        <color theme="1"/>
        <rFont val="Calibri"/>
        <family val="2"/>
        <scheme val="minor"/>
      </rPr>
      <t xml:space="preserve">Can be selected during setup and changed afterwards if no credential is assigned.
Additional Credential profiles do not require anymore a tenant license, simply add it.
If OSDP reader used like the Vanderbilt ARxxX-MF or the HID Signo, the card technology “Siemens Readers Clkdata/RS485” is used.
If the card should be encoded by SiPass the “Mifare Facility” is the right one. To encode the card  “ASE5300-ME SiPass Mifare encoding“ is required.
Behind „Custom Wiegand“ is also the „ARxxX-MF OSDP Custom“ if custom defined parts of the cardnumber should be processed. 
</t>
    </r>
  </si>
  <si>
    <t>Siveillance Identity</t>
  </si>
  <si>
    <t>Base Packages</t>
  </si>
  <si>
    <t>Card Technologies</t>
  </si>
  <si>
    <t xml:space="preserve">LINKS: </t>
  </si>
  <si>
    <t>SiPass Yammer Group:</t>
  </si>
  <si>
    <t>LMS Cockpit:</t>
  </si>
  <si>
    <t xml:space="preserve">https://lmscockpit.bt.siemens.com/ </t>
  </si>
  <si>
    <t>LMS Cockpit video tutorials:</t>
  </si>
  <si>
    <t xml:space="preserve">https://myvideo.siemens.com/tag/tagid/lms%20cockpit </t>
  </si>
  <si>
    <t>LMU eLearning:</t>
  </si>
  <si>
    <t xml:space="preserve">https://support.industry.siemens.com/cs/document/108166532/elearning%3A-lmu-2-1-workflows?dti=0&amp;lc=en-WW </t>
  </si>
  <si>
    <t xml:space="preserve">https://www.yammer.com/siemens.com/#/threads/inGroup?type=in_group&amp;feedId=17728374  </t>
  </si>
  <si>
    <t>https://support.industry.siemens.com/cs/document/109782261/sipass-2-80-dvd-iso-(2-80-04)?dti=0&amp;lc=en-WW</t>
  </si>
  <si>
    <r>
      <t xml:space="preserve">Siveillance Identity modules uses the Siemens License Management System (LMS) and follows the Siveillance Software Maintenance Program. Latest Product Line News of Siveillance Identity on: https://intranet.siemens.com/siveillance-identity 
</t>
    </r>
    <r>
      <rPr>
        <b/>
        <u/>
        <sz val="11"/>
        <color theme="1"/>
        <rFont val="Siemens Sans"/>
      </rPr>
      <t>Important</t>
    </r>
    <r>
      <rPr>
        <sz val="11"/>
        <color theme="1"/>
        <rFont val="Siemens Sans"/>
      </rPr>
      <t>: 
Based on a limitation of LMS/LMU it is not possible to operate SiPass and Siveillance Identity at the same PC. 
LMS does not support to operate two applications with one CSID and LMU does only support one CSID per PC.
The defined a workflow allowing us to operate two LMS consumer applications (e.g. SiPass &amp; Siveillance Identity) at one PC.
  1. order each application with a own CSID
  2. activate the two licenses on two different LMUs =&gt; subscription expire date set =&gt; 12 month
  3. order additional SUR, up to 3 years possible for both applications (this step is optional)
  4. return the activated licenses
  5. contact your tech support to merge the two products together using one of the existing CSID
  6. activate the licenses each after the other at one one (single/common) LMU/PC
  7. setup the applications and use the all options as licensed for both products
  8. if additional functionality or quantity needed order it based on the used CSID
"In near future LMU will not support two CSID on one LMU, but LMU will be able to cope with two product families on one CSID. Means LMS will maintain two SUR expiry dates on one CSID and ordering could be independent from each one even though they are on one CSID."
Summary: 
   1. For any application using LMS/LMU licensing a its own CSID has to be used
   2. LMU can handle only one CSID per PC</t>
    </r>
  </si>
  <si>
    <r>
      <t xml:space="preserve">Insert the quantities of SiPass integrated licenses into the </t>
    </r>
    <r>
      <rPr>
        <sz val="11"/>
        <color theme="5" tint="-0.249977111117893"/>
        <rFont val="Siemens Sans"/>
      </rPr>
      <t xml:space="preserve">marked </t>
    </r>
    <r>
      <rPr>
        <sz val="11"/>
        <color theme="1"/>
        <rFont val="Siemens Sans"/>
      </rPr>
      <t xml:space="preserve">fields.
</t>
    </r>
  </si>
  <si>
    <t>Contact</t>
  </si>
  <si>
    <t>na</t>
  </si>
  <si>
    <t xml:space="preserve">64 Doors
5.000 Cardholder
5 Clients
2 Web Client
2 HR Client
Graphics
Photo ID
Intrusion
Data Synchronizer
MS API
DVR API </t>
  </si>
  <si>
    <t>SiPass integrated packages</t>
  </si>
  <si>
    <t>128 Doors
25.000 Cardholder
5 Clients
1 Web Client
1 HR Client
Data Synchronizer
Photo ID
Graphics
Intrusion
Visitor Management
Guard Tour
Mifare Encoding</t>
  </si>
  <si>
    <t>6FL7807-8VA</t>
  </si>
  <si>
    <t>Reference Price
per Year</t>
  </si>
  <si>
    <t>Order Number</t>
  </si>
  <si>
    <t>6FL7807-8VB</t>
  </si>
  <si>
    <t>6FL7807-8VC</t>
  </si>
  <si>
    <t>6FL7807-8VD</t>
  </si>
  <si>
    <t>SiAcc Virtual Credential +25 Users</t>
  </si>
  <si>
    <t xml:space="preserve">SiAcc Virtual Credential +100 Users </t>
  </si>
  <si>
    <t>SiAcc Virtual Credential +1.000 Users</t>
  </si>
  <si>
    <t>6FL7807-8AM</t>
  </si>
  <si>
    <t>Siveillance Access Mobile – Virtual Credential</t>
  </si>
  <si>
    <t>Order Calculation</t>
  </si>
  <si>
    <t>SiAcc SiPass Sync Agent</t>
  </si>
  <si>
    <t>mandatory</t>
  </si>
  <si>
    <t>Note: 
Systems with more than 10.000 Cardholders has to be approved by HQ. 
Prices for large projects (more 10.000 Cardholders) are on demand.
The Sync Agent use one SiPass HR API connection which is part of any SiPass base package.</t>
  </si>
  <si>
    <t>SiAcc Virtual Credential Base Package
Base License for enable SiPass with Virtual Credential 
Incl. Tenant Fee and max. 25 Mobile Users per Year
Note: Every registration of a Mobile APP counts one User / Year</t>
  </si>
  <si>
    <t>Note:
Siveillance Identity v1.6 can not be installed on the same PC as SiPass.
If this is required Siveillance Identity v1.5 SP4 have to be used.</t>
  </si>
  <si>
    <t>https://new.siemens.com/global/en/products/buildings/security/access-control/siveillance-identity.html</t>
  </si>
  <si>
    <t>SiPass internet</t>
  </si>
  <si>
    <t>https://new.siemens.com/global/en/products/buildings/security/access-control/sipass-integrated.html</t>
  </si>
  <si>
    <t>https://new.siemens.com/global/en/products/buildings/security/access-control/mobile-access.html</t>
  </si>
  <si>
    <t>Order guids on SIOS:</t>
  </si>
  <si>
    <t>https://support.industry.siemens.com/cs/document/109784510/upgrading-sipass-integrated-installations-mp2-76-and-older-to-mp2-80-?dti=0&amp;lc=en-WW</t>
  </si>
  <si>
    <t>SiPass on SIOS:</t>
  </si>
  <si>
    <t xml:space="preserve">www.siemens.com/sipass </t>
  </si>
  <si>
    <t>ASL5000-EN  SiPass Engineering License
- LMS Micro Dongle based license
- 12 month validity)
- Dongle have to be order seperatly 
  Order number: S55802-Y148)</t>
  </si>
  <si>
    <t>ASE5300-HR  HR interface API
- concurrent license max. 20</t>
  </si>
  <si>
    <t>SiPass OSS-SO Offline Access (2.85 feature)
  - ASE5300-ME SiPass Mifare encoding
  - 24 Offline doors</t>
  </si>
  <si>
    <t>ASE5300-MA  SiPass Mangtm. Intf.
 - includes 1 additional Workstation
 - any additional MS API connection require an 
   additional ASE5100-WS Workstation</t>
  </si>
  <si>
    <t>ASE5300-LE  elevator control
 - Low Level, output based</t>
  </si>
  <si>
    <t>AAC-16-GMS  Integration
 - plus 1 Web Client
 - plus 1 Workstation
 - any additional MS API connection require an 
   additional ASE5100-WS Workstation</t>
  </si>
  <si>
    <t>AAC-256-VMS  Integration up to 256 doors
 - plus 5 Web Clients
 - plus 1 Workstation
 -  any additional MS API connection require an 
    additional ASE5100-WS Workstation</t>
  </si>
  <si>
    <t>AAC-1024-VMS  Integration over 256 doors
 - plus 5 Web Clients
 - plus 1 Workstation
 -  any additional MS API connection require an 
    additional ASE5100-WS Workstation</t>
  </si>
  <si>
    <t>ASE5300-TR  SiPass Time Export (text output)</t>
  </si>
  <si>
    <t>ASE5300-VA  SiPass DVR API 
 - SiPass as front end</t>
  </si>
  <si>
    <t>Quantity
SUR points</t>
  </si>
  <si>
    <t>Reference Price
in Euro</t>
  </si>
  <si>
    <t>Siveillance Analytics and IoT Connector</t>
  </si>
  <si>
    <t>Siveillance Analytics Intranet Page</t>
  </si>
  <si>
    <t>Onboarding form</t>
  </si>
  <si>
    <t>IoT Connector Sahredrive</t>
  </si>
  <si>
    <t>Links:</t>
  </si>
  <si>
    <t>From SiPass point of view one HR API client connection is used to connect via the Sync Agent to the cloud.
Any base license package containing one HR API Client.
The onboarding form hast to be processed.
Please Note:
Additional orders have to be placed to use Siveillance Analytics and/or the IoT Connector.
Further info's can be found by following the links.</t>
  </si>
  <si>
    <t>P54511-P102-A1-L</t>
  </si>
  <si>
    <t>AAC-24-VMS  Integration up to 24 Doors
 - plus 2 Web Clients
 - plus 1 Workstation
 -  any additional MS API connection require an 
    additional ASE5100-WS Workstation</t>
  </si>
  <si>
    <t>AAC-STARTUP-Standard  Startup 2 Months</t>
  </si>
  <si>
    <t>P54511-P113-A1-L</t>
  </si>
  <si>
    <t>P54511-P113-A2-L</t>
  </si>
  <si>
    <t>AAC-STARTUP-OPT  Startup Optima 2 Months</t>
  </si>
  <si>
    <t>P54511-P113-A3-L</t>
  </si>
  <si>
    <t>AAC-STARTUP-FAC  Startup Facility 2 Mon</t>
  </si>
  <si>
    <t>AAC-STARTUP-COR  Startup Corporate 2 Mon</t>
  </si>
  <si>
    <t>P54511-P113-A4-L</t>
  </si>
  <si>
    <t>P54511-P113-A5-L</t>
  </si>
  <si>
    <t>AAC-STARTUP-CON  Startup Connected 2 Mon</t>
  </si>
  <si>
    <t>AAC-STARTUP-BASE  
Startup Base 2 Months</t>
  </si>
  <si>
    <t>AAC-STARTUP-COR  
Startup Corporate 2 Mon</t>
  </si>
  <si>
    <t>AAC-STARTUP-OPT  
Startup Optima 2 Months</t>
  </si>
  <si>
    <t>AAC-STARTUP-FAC  
Startup Facility 2 Mon</t>
  </si>
  <si>
    <t>AAC-STARTUP-CON  
Startup Connected 2 Mon</t>
  </si>
  <si>
    <t>SiPass integrated is available in different base packages depending on the size of the access control installation. 
Any package can be extended with any available option or quantity of doors, cardholder and so on.
SiPass Startup licenses (requires 2.85 HF5 and higher) providing to support start-up and commissioning a new site, while deferring the initialization of the “Subscription Expiration Date” until the project is handed over to the customer.
A SiPass Startup license enables the functionality of the feature set based on the package (Standard, Connected, Facility, Optima or Corporate).
The Startup license have to fit to the later used customer base license, e.g. order a Optima Startup license if the site is operated with a Optima base license later.
Each SiPass Startup licenses is valid for 60 days after activation. Multiple SiPass Startup licenses can be applied one after the other if needed. 
Once the Startup license is expired, it is no longer possible to operate the Clients and a corresponding messages is shown.
Seven days before the expiry date, a message is shown in the status bar of the clients and inform the operator about the expiration in x days.</t>
  </si>
  <si>
    <t>Upgrade Service</t>
  </si>
  <si>
    <t>30.09.2023*</t>
  </si>
  <si>
    <t xml:space="preserve">* Prices shown may be subject to change. For latest country specific pricing and currency settings please always refer to the price list section in the Siveillance Portfolio Intranet.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</si>
</sst>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407]_-;\-* #,##0.00\ [$€-407]_-;_-* &quot;-&quot;??\ [$€-407]_-;_-@_-"/>
    <numFmt numFmtId="165" formatCode="#,##0.00_ ;\-#,##0.00\ "/>
    <numFmt numFmtId="166" formatCode="#,##0\ &quot;€&quot;"/>
    <numFmt numFmtId="167" formatCode="#,##0.00\ &quot;€&quot;"/>
  </numFmts>
  <fonts count="33" x14ac:knownFonts="1">
    <font>
      <sz val="11"/>
      <color theme="1"/>
      <name val="Calibri"/>
      <family val="2"/>
      <scheme val="minor"/>
    </font>
    <font>
      <sz val="11"/>
      <color theme="0"/>
      <name val="Calibri"/>
      <family val="2"/>
      <scheme val="minor"/>
    </font>
    <font>
      <sz val="11"/>
      <color rgb="FF3F3F76"/>
      <name val="Calibri"/>
      <family val="2"/>
      <scheme val="minor"/>
    </font>
    <font>
      <b/>
      <sz val="11"/>
      <color rgb="FFFFFFFF"/>
      <name val="Siemens Sans"/>
    </font>
    <font>
      <sz val="11"/>
      <color rgb="FF000000"/>
      <name val="Siemens Sans"/>
    </font>
    <font>
      <sz val="10"/>
      <color rgb="FF000000"/>
      <name val="Siemens Sans"/>
    </font>
    <font>
      <b/>
      <u/>
      <sz val="11"/>
      <color theme="1"/>
      <name val="Calibri"/>
      <family val="2"/>
      <scheme val="minor"/>
    </font>
    <font>
      <sz val="11"/>
      <color theme="1"/>
      <name val="Siemens Sans"/>
    </font>
    <font>
      <b/>
      <sz val="18"/>
      <color theme="1"/>
      <name val="Calibri"/>
      <family val="2"/>
      <scheme val="minor"/>
    </font>
    <font>
      <u/>
      <sz val="11"/>
      <color theme="10"/>
      <name val="Calibri"/>
      <family val="2"/>
      <scheme val="minor"/>
    </font>
    <font>
      <b/>
      <sz val="12"/>
      <color rgb="FF000000"/>
      <name val="Siemens Sans"/>
    </font>
    <font>
      <sz val="12"/>
      <color rgb="FF000000"/>
      <name val="Siemens Sans"/>
    </font>
    <font>
      <b/>
      <sz val="18"/>
      <color theme="1"/>
      <name val="Siemens Sans"/>
    </font>
    <font>
      <b/>
      <u/>
      <sz val="11"/>
      <color theme="1"/>
      <name val="Siemens Sans"/>
    </font>
    <font>
      <b/>
      <sz val="12"/>
      <color theme="1"/>
      <name val="Siemens Sans"/>
    </font>
    <font>
      <b/>
      <sz val="11"/>
      <color theme="1"/>
      <name val="Siemens Sans"/>
    </font>
    <font>
      <b/>
      <u/>
      <sz val="12"/>
      <color rgb="FF000000"/>
      <name val="Siemens Sans"/>
    </font>
    <font>
      <b/>
      <sz val="16"/>
      <color theme="1"/>
      <name val="Siemens Sans"/>
    </font>
    <font>
      <b/>
      <sz val="11"/>
      <color rgb="FFFF0000"/>
      <name val="Siemens Sans"/>
    </font>
    <font>
      <sz val="11"/>
      <color theme="5" tint="-0.249977111117893"/>
      <name val="Siemens Sans"/>
    </font>
    <font>
      <sz val="11"/>
      <name val="Siemens Sans"/>
    </font>
    <font>
      <sz val="11"/>
      <color rgb="FF3F3F76"/>
      <name val="Siemens Sans"/>
    </font>
    <font>
      <sz val="8"/>
      <color rgb="FF363636"/>
      <name val="Siemens Sans"/>
    </font>
    <font>
      <sz val="8"/>
      <name val="Siemens Sans"/>
    </font>
    <font>
      <b/>
      <sz val="10"/>
      <color rgb="FF363636"/>
      <name val="Siemens Sans"/>
    </font>
    <font>
      <b/>
      <sz val="9"/>
      <color rgb="FF363636"/>
      <name val="Siemens Sans"/>
    </font>
    <font>
      <b/>
      <sz val="10"/>
      <color theme="1"/>
      <name val="Siemens Sans"/>
    </font>
    <font>
      <sz val="10"/>
      <color theme="1"/>
      <name val="Siemens Sans"/>
    </font>
    <font>
      <b/>
      <sz val="10"/>
      <color rgb="FF3F3F76"/>
      <name val="Siemens Sans"/>
    </font>
    <font>
      <sz val="10"/>
      <color rgb="FF363636"/>
      <name val="Siemens Sans"/>
    </font>
    <font>
      <b/>
      <sz val="10"/>
      <color rgb="FFFFFFFF"/>
      <name val="Siemens Sans"/>
    </font>
    <font>
      <u/>
      <sz val="11"/>
      <color theme="4"/>
      <name val="Calibri"/>
      <family val="2"/>
      <scheme val="minor"/>
    </font>
    <font>
      <sz val="11"/>
      <color theme="4"/>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0" tint="-0.14999847407452621"/>
        <bgColor indexed="64"/>
      </patternFill>
    </fill>
    <fill>
      <patternFill patternType="solid">
        <fgColor theme="8" tint="0.79998168889431442"/>
        <bgColor indexed="64"/>
      </patternFill>
    </fill>
    <fill>
      <patternFill patternType="solid">
        <fgColor rgb="FF879BAA"/>
        <bgColor indexed="64"/>
      </patternFill>
    </fill>
    <fill>
      <patternFill patternType="solid">
        <fgColor rgb="FFD9DEE2"/>
        <bgColor indexed="64"/>
      </patternFill>
    </fill>
    <fill>
      <patternFill patternType="solid">
        <fgColor rgb="FFEDEFF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tint="-9.9978637043366805E-2"/>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3" borderId="1" applyNumberFormat="0" applyAlignment="0" applyProtection="0"/>
    <xf numFmtId="0" fontId="9" fillId="0" borderId="0" applyNumberFormat="0" applyFill="0" applyBorder="0" applyAlignment="0" applyProtection="0"/>
  </cellStyleXfs>
  <cellXfs count="163">
    <xf numFmtId="0" fontId="0" fillId="0" borderId="0" xfId="0"/>
    <xf numFmtId="0" fontId="0" fillId="2" borderId="0" xfId="0" applyFill="1" applyBorder="1"/>
    <xf numFmtId="164" fontId="0" fillId="0" borderId="0" xfId="0" applyNumberFormat="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1" fillId="2" borderId="12" xfId="0" applyFont="1" applyFill="1" applyBorder="1"/>
    <xf numFmtId="0" fontId="0" fillId="0" borderId="0" xfId="0" applyAlignment="1">
      <alignment horizontal="left" vertical="top" wrapText="1" indent="2"/>
    </xf>
    <xf numFmtId="0" fontId="0" fillId="0" borderId="0" xfId="0" applyAlignment="1">
      <alignment wrapText="1"/>
    </xf>
    <xf numFmtId="0" fontId="0" fillId="0" borderId="0" xfId="0" applyAlignment="1">
      <alignment vertical="top" wrapText="1"/>
    </xf>
    <xf numFmtId="0" fontId="5" fillId="7" borderId="2" xfId="0" applyFont="1" applyFill="1" applyBorder="1" applyAlignment="1">
      <alignment horizontal="center" vertical="center" wrapText="1" readingOrder="1"/>
    </xf>
    <xf numFmtId="0" fontId="5" fillId="8" borderId="2" xfId="0" applyFont="1" applyFill="1" applyBorder="1" applyAlignment="1">
      <alignment horizontal="center" vertical="center" wrapText="1" readingOrder="1"/>
    </xf>
    <xf numFmtId="0" fontId="0" fillId="11" borderId="0" xfId="0" applyFill="1" applyAlignment="1">
      <alignment wrapText="1"/>
    </xf>
    <xf numFmtId="0" fontId="10" fillId="0" borderId="0" xfId="0" applyFont="1"/>
    <xf numFmtId="0" fontId="7" fillId="11" borderId="0" xfId="0" applyFont="1" applyFill="1" applyAlignment="1">
      <alignment wrapText="1"/>
    </xf>
    <xf numFmtId="0" fontId="7" fillId="0" borderId="0" xfId="0" applyFont="1" applyAlignment="1">
      <alignment wrapText="1"/>
    </xf>
    <xf numFmtId="0" fontId="3" fillId="6" borderId="2" xfId="0" applyFont="1" applyFill="1" applyBorder="1" applyAlignment="1">
      <alignment horizontal="center" vertical="center" wrapText="1" readingOrder="1"/>
    </xf>
    <xf numFmtId="0" fontId="4" fillId="7" borderId="2" xfId="0" applyFont="1" applyFill="1" applyBorder="1" applyAlignment="1">
      <alignment horizontal="left" vertical="center" wrapText="1" readingOrder="1"/>
    </xf>
    <xf numFmtId="0" fontId="4" fillId="8" borderId="2" xfId="0" applyFont="1" applyFill="1" applyBorder="1" applyAlignment="1">
      <alignment horizontal="left" vertical="center" wrapText="1" readingOrder="1"/>
    </xf>
    <xf numFmtId="0" fontId="7" fillId="4" borderId="2" xfId="0" applyFont="1" applyFill="1" applyBorder="1" applyAlignment="1">
      <alignment horizontal="left" vertical="top" wrapText="1" indent="1"/>
    </xf>
    <xf numFmtId="0" fontId="15" fillId="4" borderId="2" xfId="0" applyFont="1" applyFill="1" applyBorder="1" applyAlignment="1">
      <alignment horizontal="left" vertical="top" wrapText="1" indent="1"/>
    </xf>
    <xf numFmtId="0" fontId="7" fillId="10" borderId="2" xfId="0" applyFont="1" applyFill="1" applyBorder="1" applyAlignment="1">
      <alignment horizontal="left" vertical="top" wrapText="1" indent="1"/>
    </xf>
    <xf numFmtId="0" fontId="15" fillId="10" borderId="2" xfId="0" applyFont="1" applyFill="1" applyBorder="1" applyAlignment="1">
      <alignment horizontal="left" vertical="top" wrapText="1" indent="1"/>
    </xf>
    <xf numFmtId="0" fontId="16" fillId="0" borderId="0" xfId="0" applyFont="1" applyAlignment="1">
      <alignment vertical="center" readingOrder="1"/>
    </xf>
    <xf numFmtId="0" fontId="0" fillId="0" borderId="0" xfId="0" applyFont="1"/>
    <xf numFmtId="0" fontId="11" fillId="0" borderId="0" xfId="0" applyFont="1" applyAlignment="1">
      <alignment readingOrder="1"/>
    </xf>
    <xf numFmtId="0" fontId="0" fillId="0" borderId="0" xfId="0" applyFont="1" applyAlignment="1">
      <alignment vertical="center"/>
    </xf>
    <xf numFmtId="0" fontId="9" fillId="0" borderId="0" xfId="2" applyFont="1"/>
    <xf numFmtId="0" fontId="7" fillId="2" borderId="0" xfId="0" applyFont="1" applyFill="1" applyBorder="1" applyAlignment="1">
      <alignment horizontal="left"/>
    </xf>
    <xf numFmtId="0" fontId="17" fillId="2" borderId="0" xfId="0" applyFont="1" applyFill="1" applyBorder="1" applyAlignment="1">
      <alignment horizontal="left"/>
    </xf>
    <xf numFmtId="14" fontId="7" fillId="2" borderId="0" xfId="0" applyNumberFormat="1" applyFont="1" applyFill="1" applyBorder="1" applyAlignment="1">
      <alignment horizontal="left"/>
    </xf>
    <xf numFmtId="0" fontId="7" fillId="2" borderId="0" xfId="0" applyFont="1" applyFill="1" applyBorder="1"/>
    <xf numFmtId="0" fontId="18" fillId="2" borderId="0" xfId="0" applyFont="1" applyFill="1" applyBorder="1" applyAlignment="1">
      <alignment horizontal="left"/>
    </xf>
    <xf numFmtId="0" fontId="15" fillId="2" borderId="0" xfId="0" applyFont="1" applyFill="1" applyBorder="1"/>
    <xf numFmtId="0" fontId="15" fillId="2" borderId="0" xfId="0" applyFont="1" applyFill="1" applyBorder="1" applyAlignment="1">
      <alignment horizontal="left"/>
    </xf>
    <xf numFmtId="0" fontId="7" fillId="2" borderId="0" xfId="0" applyFont="1" applyFill="1" applyBorder="1" applyAlignment="1">
      <alignment horizontal="center"/>
    </xf>
    <xf numFmtId="0" fontId="7" fillId="2" borderId="0" xfId="0" applyFont="1" applyFill="1" applyBorder="1" applyAlignment="1">
      <alignment horizontal="right"/>
    </xf>
    <xf numFmtId="0" fontId="21" fillId="3" borderId="3" xfId="1" applyFont="1" applyBorder="1" applyAlignment="1" applyProtection="1">
      <alignment horizontal="center" vertical="center"/>
      <protection locked="0"/>
    </xf>
    <xf numFmtId="0" fontId="22" fillId="4" borderId="4" xfId="0" applyFont="1" applyFill="1" applyBorder="1" applyAlignment="1">
      <alignment horizontal="left" vertical="center"/>
    </xf>
    <xf numFmtId="0" fontId="22" fillId="4" borderId="5" xfId="0" applyFont="1" applyFill="1" applyBorder="1" applyAlignment="1">
      <alignment horizontal="left" vertical="center"/>
    </xf>
    <xf numFmtId="0" fontId="22" fillId="4" borderId="7" xfId="0" applyFont="1" applyFill="1" applyBorder="1" applyAlignment="1">
      <alignment horizontal="left" vertical="center"/>
    </xf>
    <xf numFmtId="0" fontId="22" fillId="2" borderId="6" xfId="0" applyFont="1" applyFill="1" applyBorder="1" applyAlignment="1">
      <alignment horizontal="left" vertical="center"/>
    </xf>
    <xf numFmtId="0" fontId="22" fillId="2" borderId="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7" xfId="0" applyFont="1" applyFill="1" applyBorder="1" applyAlignment="1">
      <alignment horizontal="left" vertical="center"/>
    </xf>
    <xf numFmtId="0" fontId="24" fillId="2" borderId="0" xfId="0" applyFont="1" applyFill="1" applyBorder="1" applyAlignment="1">
      <alignment horizontal="right" vertical="center"/>
    </xf>
    <xf numFmtId="0" fontId="7" fillId="2" borderId="15" xfId="0" applyFont="1" applyFill="1" applyBorder="1"/>
    <xf numFmtId="0" fontId="15" fillId="2" borderId="15" xfId="0" applyFont="1" applyFill="1" applyBorder="1" applyAlignment="1">
      <alignment horizontal="right"/>
    </xf>
    <xf numFmtId="0" fontId="7" fillId="0" borderId="0" xfId="0" applyFont="1"/>
    <xf numFmtId="0" fontId="7" fillId="2" borderId="13" xfId="0" applyFont="1" applyFill="1" applyBorder="1"/>
    <xf numFmtId="3" fontId="24" fillId="5" borderId="2" xfId="0" applyNumberFormat="1" applyFont="1" applyFill="1" applyBorder="1" applyAlignment="1">
      <alignment horizontal="center" vertical="center"/>
    </xf>
    <xf numFmtId="0" fontId="22" fillId="2" borderId="20" xfId="0" applyFont="1" applyFill="1" applyBorder="1" applyAlignment="1">
      <alignment horizontal="right" vertical="center"/>
    </xf>
    <xf numFmtId="166" fontId="22" fillId="4" borderId="4" xfId="0" applyNumberFormat="1" applyFont="1" applyFill="1" applyBorder="1" applyAlignment="1">
      <alignment horizontal="right" vertical="center" indent="1"/>
    </xf>
    <xf numFmtId="166" fontId="22" fillId="4" borderId="7" xfId="0" applyNumberFormat="1" applyFont="1" applyFill="1" applyBorder="1" applyAlignment="1">
      <alignment horizontal="right" vertical="center" indent="1"/>
    </xf>
    <xf numFmtId="166" fontId="22" fillId="2" borderId="6" xfId="0" applyNumberFormat="1" applyFont="1" applyFill="1" applyBorder="1" applyAlignment="1">
      <alignment horizontal="right" vertical="center" indent="1"/>
    </xf>
    <xf numFmtId="166" fontId="22" fillId="2" borderId="4" xfId="0" applyNumberFormat="1" applyFont="1" applyFill="1" applyBorder="1" applyAlignment="1">
      <alignment horizontal="right" vertical="center" indent="1"/>
    </xf>
    <xf numFmtId="166" fontId="22" fillId="2" borderId="7" xfId="0" applyNumberFormat="1" applyFont="1" applyFill="1" applyBorder="1" applyAlignment="1">
      <alignment horizontal="right" vertical="center" indent="1"/>
    </xf>
    <xf numFmtId="0" fontId="24" fillId="4" borderId="2" xfId="0" applyFont="1" applyFill="1" applyBorder="1" applyAlignment="1">
      <alignment horizontal="right" vertical="center"/>
    </xf>
    <xf numFmtId="166" fontId="25" fillId="4" borderId="2" xfId="0" applyNumberFormat="1" applyFont="1" applyFill="1" applyBorder="1" applyAlignment="1">
      <alignment horizontal="right" vertical="center" indent="1"/>
    </xf>
    <xf numFmtId="0" fontId="25" fillId="2" borderId="27" xfId="0" applyFont="1" applyFill="1" applyBorder="1" applyAlignment="1">
      <alignment horizontal="right" vertical="center"/>
    </xf>
    <xf numFmtId="0" fontId="22" fillId="2" borderId="26" xfId="0" applyFont="1" applyFill="1" applyBorder="1" applyAlignment="1">
      <alignment horizontal="right" vertical="center"/>
    </xf>
    <xf numFmtId="0" fontId="22" fillId="2" borderId="25" xfId="0" applyFont="1" applyFill="1" applyBorder="1" applyAlignment="1">
      <alignment horizontal="right" vertical="center"/>
    </xf>
    <xf numFmtId="3" fontId="22" fillId="4" borderId="4" xfId="0" applyNumberFormat="1" applyFont="1" applyFill="1" applyBorder="1" applyAlignment="1">
      <alignment horizontal="right" vertical="center" indent="1"/>
    </xf>
    <xf numFmtId="3" fontId="22" fillId="4" borderId="25" xfId="0" applyNumberFormat="1" applyFont="1" applyFill="1" applyBorder="1" applyAlignment="1">
      <alignment horizontal="right" vertical="center" indent="1"/>
    </xf>
    <xf numFmtId="3" fontId="22" fillId="4" borderId="7" xfId="0" applyNumberFormat="1" applyFont="1" applyFill="1" applyBorder="1" applyAlignment="1">
      <alignment horizontal="right" vertical="center" indent="1"/>
    </xf>
    <xf numFmtId="3" fontId="22" fillId="4" borderId="20" xfId="0" applyNumberFormat="1" applyFont="1" applyFill="1" applyBorder="1" applyAlignment="1">
      <alignment horizontal="right" vertical="center" indent="1"/>
    </xf>
    <xf numFmtId="3" fontId="22" fillId="2" borderId="6" xfId="0" applyNumberFormat="1" applyFont="1" applyFill="1" applyBorder="1" applyAlignment="1">
      <alignment horizontal="right" vertical="center" indent="1"/>
    </xf>
    <xf numFmtId="3" fontId="22" fillId="2" borderId="26" xfId="0" applyNumberFormat="1" applyFont="1" applyFill="1" applyBorder="1" applyAlignment="1">
      <alignment horizontal="right" vertical="center" indent="1"/>
    </xf>
    <xf numFmtId="3" fontId="22" fillId="2" borderId="4" xfId="0" applyNumberFormat="1" applyFont="1" applyFill="1" applyBorder="1" applyAlignment="1">
      <alignment horizontal="right" vertical="center" indent="1"/>
    </xf>
    <xf numFmtId="3" fontId="22" fillId="2" borderId="25" xfId="0" applyNumberFormat="1" applyFont="1" applyFill="1" applyBorder="1" applyAlignment="1">
      <alignment horizontal="right" vertical="center" indent="1"/>
    </xf>
    <xf numFmtId="3" fontId="22" fillId="2" borderId="7" xfId="0" applyNumberFormat="1" applyFont="1" applyFill="1" applyBorder="1" applyAlignment="1">
      <alignment horizontal="right" vertical="center" indent="1"/>
    </xf>
    <xf numFmtId="3" fontId="22" fillId="2" borderId="20" xfId="0" applyNumberFormat="1" applyFont="1" applyFill="1" applyBorder="1" applyAlignment="1">
      <alignment horizontal="right" vertical="center" indent="1"/>
    </xf>
    <xf numFmtId="3" fontId="25" fillId="4" borderId="2" xfId="0" applyNumberFormat="1" applyFont="1" applyFill="1" applyBorder="1" applyAlignment="1">
      <alignment horizontal="right" vertical="center" indent="1"/>
    </xf>
    <xf numFmtId="0" fontId="26" fillId="2" borderId="0" xfId="0" applyFont="1" applyFill="1" applyBorder="1"/>
    <xf numFmtId="0" fontId="27" fillId="2" borderId="0" xfId="0" applyFont="1" applyFill="1" applyBorder="1"/>
    <xf numFmtId="0" fontId="28" fillId="3" borderId="1" xfId="1" applyFont="1" applyBorder="1" applyAlignment="1" applyProtection="1">
      <alignment horizontal="center" vertical="center"/>
      <protection locked="0"/>
    </xf>
    <xf numFmtId="0" fontId="26" fillId="2" borderId="0" xfId="0" applyFont="1" applyFill="1" applyBorder="1" applyAlignment="1">
      <alignment horizontal="left" vertical="top"/>
    </xf>
    <xf numFmtId="0" fontId="27" fillId="2" borderId="0" xfId="0" applyFont="1" applyFill="1" applyBorder="1" applyAlignment="1">
      <alignment horizontal="center"/>
    </xf>
    <xf numFmtId="0" fontId="27" fillId="0" borderId="0" xfId="0" applyFont="1" applyBorder="1"/>
    <xf numFmtId="0" fontId="27" fillId="2" borderId="0" xfId="0" applyFont="1" applyFill="1" applyBorder="1" applyAlignment="1">
      <alignment horizontal="right"/>
    </xf>
    <xf numFmtId="0" fontId="26" fillId="2" borderId="0" xfId="0" applyFont="1" applyFill="1" applyBorder="1" applyAlignment="1">
      <alignment horizontal="right"/>
    </xf>
    <xf numFmtId="0" fontId="29" fillId="2" borderId="0" xfId="0" applyFont="1" applyFill="1" applyBorder="1" applyAlignment="1">
      <alignment horizontal="center" vertical="center"/>
    </xf>
    <xf numFmtId="0" fontId="24" fillId="2" borderId="0" xfId="0" applyFont="1" applyFill="1" applyBorder="1" applyAlignment="1">
      <alignment horizontal="left" vertical="center"/>
    </xf>
    <xf numFmtId="165" fontId="24" fillId="2" borderId="0" xfId="0" applyNumberFormat="1" applyFont="1" applyFill="1" applyBorder="1" applyAlignment="1" applyProtection="1">
      <alignment horizontal="right" vertical="center"/>
      <protection locked="0"/>
    </xf>
    <xf numFmtId="165" fontId="26" fillId="5" borderId="2" xfId="0" applyNumberFormat="1" applyFont="1" applyFill="1" applyBorder="1" applyAlignment="1">
      <alignment horizontal="right"/>
    </xf>
    <xf numFmtId="166" fontId="22" fillId="4" borderId="4" xfId="0" applyNumberFormat="1" applyFont="1" applyFill="1" applyBorder="1" applyAlignment="1" applyProtection="1">
      <alignment horizontal="right" vertical="center" indent="1"/>
      <protection locked="0"/>
    </xf>
    <xf numFmtId="166" fontId="22" fillId="4" borderId="7" xfId="0" applyNumberFormat="1" applyFont="1" applyFill="1" applyBorder="1" applyAlignment="1" applyProtection="1">
      <alignment horizontal="right" vertical="center" indent="1"/>
      <protection locked="0"/>
    </xf>
    <xf numFmtId="166" fontId="22" fillId="2" borderId="6" xfId="0" applyNumberFormat="1" applyFont="1" applyFill="1" applyBorder="1" applyAlignment="1" applyProtection="1">
      <alignment horizontal="right" vertical="center" indent="1"/>
      <protection locked="0"/>
    </xf>
    <xf numFmtId="166" fontId="22" fillId="2" borderId="4" xfId="0" applyNumberFormat="1" applyFont="1" applyFill="1" applyBorder="1" applyAlignment="1" applyProtection="1">
      <alignment horizontal="right" vertical="center" indent="1"/>
      <protection locked="0"/>
    </xf>
    <xf numFmtId="166" fontId="22" fillId="2" borderId="7" xfId="0" applyNumberFormat="1" applyFont="1" applyFill="1" applyBorder="1" applyAlignment="1" applyProtection="1">
      <alignment horizontal="right" vertical="center" indent="1"/>
      <protection locked="0"/>
    </xf>
    <xf numFmtId="0" fontId="0" fillId="0" borderId="0" xfId="0" applyAlignment="1">
      <alignment horizontal="left" vertical="top" indent="1"/>
    </xf>
    <xf numFmtId="0" fontId="30" fillId="6" borderId="23" xfId="0" applyFont="1" applyFill="1" applyBorder="1" applyAlignment="1">
      <alignment horizontal="left" vertical="top" wrapText="1" readingOrder="1"/>
    </xf>
    <xf numFmtId="0" fontId="30" fillId="6" borderId="24" xfId="0" applyFont="1" applyFill="1" applyBorder="1" applyAlignment="1">
      <alignment horizontal="center" vertical="top" wrapText="1" readingOrder="1"/>
    </xf>
    <xf numFmtId="0" fontId="5" fillId="7" borderId="19" xfId="0" applyFont="1" applyFill="1" applyBorder="1" applyAlignment="1">
      <alignment horizontal="center" vertical="top" wrapText="1" readingOrder="1"/>
    </xf>
    <xf numFmtId="0" fontId="5" fillId="8" borderId="17" xfId="0" applyFont="1" applyFill="1" applyBorder="1" applyAlignment="1">
      <alignment horizontal="center" vertical="top" wrapText="1" readingOrder="1"/>
    </xf>
    <xf numFmtId="0" fontId="30" fillId="6" borderId="22" xfId="0" applyFont="1" applyFill="1" applyBorder="1" applyAlignment="1">
      <alignment horizontal="center" vertical="top" wrapText="1" readingOrder="1"/>
    </xf>
    <xf numFmtId="0" fontId="5" fillId="7" borderId="20" xfId="0" applyFont="1" applyFill="1" applyBorder="1" applyAlignment="1">
      <alignment horizontal="left" vertical="top" wrapText="1" indent="1" readingOrder="1"/>
    </xf>
    <xf numFmtId="0" fontId="5" fillId="8" borderId="2" xfId="0" applyFont="1" applyFill="1" applyBorder="1" applyAlignment="1">
      <alignment horizontal="left" vertical="top" wrapText="1" indent="1" readingOrder="1"/>
    </xf>
    <xf numFmtId="166" fontId="5" fillId="7" borderId="21" xfId="0" applyNumberFormat="1" applyFont="1" applyFill="1" applyBorder="1" applyAlignment="1">
      <alignment horizontal="right" vertical="top" wrapText="1" indent="3" readingOrder="1"/>
    </xf>
    <xf numFmtId="166" fontId="5" fillId="8" borderId="18" xfId="0" applyNumberFormat="1" applyFont="1" applyFill="1" applyBorder="1" applyAlignment="1">
      <alignment horizontal="right" vertical="top" wrapText="1" indent="3" readingOrder="1"/>
    </xf>
    <xf numFmtId="0" fontId="9" fillId="11" borderId="0" xfId="2" applyFill="1" applyAlignment="1">
      <alignment wrapText="1"/>
    </xf>
    <xf numFmtId="0" fontId="9" fillId="0" borderId="0" xfId="2"/>
    <xf numFmtId="0" fontId="12" fillId="11" borderId="0" xfId="0" applyFont="1" applyFill="1" applyAlignment="1">
      <alignment vertical="top" wrapText="1"/>
    </xf>
    <xf numFmtId="0" fontId="12" fillId="11" borderId="0" xfId="0" applyFont="1" applyFill="1" applyAlignment="1">
      <alignment vertical="top"/>
    </xf>
    <xf numFmtId="0" fontId="9" fillId="11" borderId="0" xfId="2" applyFill="1" applyAlignment="1"/>
    <xf numFmtId="0" fontId="31" fillId="0" borderId="0" xfId="2" applyFont="1" applyAlignment="1">
      <alignment horizontal="left" vertical="top" readingOrder="1"/>
    </xf>
    <xf numFmtId="0" fontId="9" fillId="0" borderId="0" xfId="2" applyFont="1" applyAlignment="1">
      <alignment horizontal="left" vertical="top" readingOrder="1"/>
    </xf>
    <xf numFmtId="0" fontId="9" fillId="0" borderId="0" xfId="2" applyAlignment="1">
      <alignment vertical="center" readingOrder="1"/>
    </xf>
    <xf numFmtId="0" fontId="22" fillId="2" borderId="8" xfId="0" applyFont="1" applyFill="1" applyBorder="1" applyAlignment="1">
      <alignment horizontal="left" vertical="center" wrapText="1"/>
    </xf>
    <xf numFmtId="0" fontId="22" fillId="2" borderId="2" xfId="0" applyFont="1" applyFill="1" applyBorder="1" applyAlignment="1">
      <alignment horizontal="right" vertical="center"/>
    </xf>
    <xf numFmtId="3" fontId="22" fillId="4" borderId="2" xfId="0" applyNumberFormat="1" applyFont="1" applyFill="1" applyBorder="1" applyAlignment="1">
      <alignment horizontal="right" vertical="center" indent="1"/>
    </xf>
    <xf numFmtId="0" fontId="22" fillId="4" borderId="8" xfId="0" applyFont="1" applyFill="1" applyBorder="1" applyAlignment="1">
      <alignment horizontal="left" vertical="center" wrapText="1"/>
    </xf>
    <xf numFmtId="0" fontId="22" fillId="4" borderId="28"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27" xfId="0" applyFont="1" applyFill="1" applyBorder="1" applyAlignment="1">
      <alignment horizontal="left" vertical="center" wrapText="1"/>
    </xf>
    <xf numFmtId="166" fontId="22" fillId="4" borderId="28" xfId="0" applyNumberFormat="1" applyFont="1" applyFill="1" applyBorder="1" applyAlignment="1" applyProtection="1">
      <alignment horizontal="right" vertical="center" indent="1"/>
      <protection locked="0"/>
    </xf>
    <xf numFmtId="166" fontId="22" fillId="4" borderId="28" xfId="0" applyNumberFormat="1" applyFont="1" applyFill="1" applyBorder="1" applyAlignment="1">
      <alignment horizontal="right" vertical="center" indent="1"/>
    </xf>
    <xf numFmtId="3" fontId="22" fillId="4" borderId="28" xfId="0" applyNumberFormat="1" applyFont="1" applyFill="1" applyBorder="1" applyAlignment="1">
      <alignment horizontal="right" vertical="center" indent="1"/>
    </xf>
    <xf numFmtId="0" fontId="22" fillId="2" borderId="27" xfId="0" applyFont="1" applyFill="1" applyBorder="1" applyAlignment="1">
      <alignment horizontal="left" vertical="center"/>
    </xf>
    <xf numFmtId="0" fontId="22" fillId="2" borderId="28" xfId="0" applyFont="1" applyFill="1" applyBorder="1" applyAlignment="1">
      <alignment horizontal="left" vertical="center"/>
    </xf>
    <xf numFmtId="166" fontId="22" fillId="2" borderId="28" xfId="0" applyNumberFormat="1" applyFont="1" applyFill="1" applyBorder="1" applyAlignment="1" applyProtection="1">
      <alignment horizontal="right" vertical="center" indent="1"/>
      <protection locked="0"/>
    </xf>
    <xf numFmtId="166" fontId="22" fillId="2" borderId="28" xfId="0" applyNumberFormat="1" applyFont="1" applyFill="1" applyBorder="1" applyAlignment="1">
      <alignment horizontal="right" vertical="center" indent="1"/>
    </xf>
    <xf numFmtId="3" fontId="22" fillId="2" borderId="28" xfId="0" applyNumberFormat="1" applyFont="1" applyFill="1" applyBorder="1" applyAlignment="1">
      <alignment horizontal="right" vertical="center" indent="1"/>
    </xf>
    <xf numFmtId="3" fontId="22" fillId="2" borderId="2" xfId="0" applyNumberFormat="1" applyFont="1" applyFill="1" applyBorder="1" applyAlignment="1">
      <alignment horizontal="right" vertical="center" indent="1"/>
    </xf>
    <xf numFmtId="167" fontId="22" fillId="2" borderId="28" xfId="0" applyNumberFormat="1" applyFont="1" applyFill="1" applyBorder="1" applyAlignment="1" applyProtection="1">
      <alignment horizontal="right" vertical="center" indent="1"/>
      <protection locked="0"/>
    </xf>
    <xf numFmtId="0" fontId="22" fillId="4" borderId="5" xfId="0" applyFont="1" applyFill="1" applyBorder="1" applyAlignment="1">
      <alignment horizontal="left" vertical="top" indent="1"/>
    </xf>
    <xf numFmtId="0" fontId="22" fillId="4" borderId="8" xfId="0" applyFont="1" applyFill="1" applyBorder="1" applyAlignment="1">
      <alignment horizontal="left" vertical="top" indent="1"/>
    </xf>
    <xf numFmtId="0" fontId="22" fillId="2" borderId="0" xfId="0" applyFont="1" applyFill="1" applyBorder="1" applyAlignment="1">
      <alignment horizontal="left" vertical="top" indent="1"/>
    </xf>
    <xf numFmtId="0" fontId="22" fillId="2" borderId="5" xfId="0" applyFont="1" applyFill="1" applyBorder="1" applyAlignment="1">
      <alignment horizontal="left" vertical="top" indent="1"/>
    </xf>
    <xf numFmtId="0" fontId="22" fillId="2" borderId="27" xfId="0" applyFont="1" applyFill="1" applyBorder="1" applyAlignment="1">
      <alignment horizontal="left" vertical="top" indent="1"/>
    </xf>
    <xf numFmtId="0" fontId="22" fillId="4" borderId="27" xfId="0" applyFont="1" applyFill="1" applyBorder="1" applyAlignment="1">
      <alignment horizontal="left" vertical="top" indent="1"/>
    </xf>
    <xf numFmtId="0" fontId="22" fillId="2" borderId="8" xfId="0" applyFont="1" applyFill="1" applyBorder="1" applyAlignment="1">
      <alignment horizontal="left" vertical="top" indent="1"/>
    </xf>
    <xf numFmtId="0" fontId="23" fillId="2" borderId="0"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7" fillId="2" borderId="0" xfId="0" applyFont="1" applyFill="1" applyBorder="1" applyAlignment="1"/>
    <xf numFmtId="0" fontId="26" fillId="2" borderId="0" xfId="0" applyFont="1" applyFill="1" applyBorder="1" applyAlignment="1">
      <alignment horizontal="left" wrapText="1"/>
    </xf>
    <xf numFmtId="0" fontId="27" fillId="2" borderId="0" xfId="0" applyFont="1" applyFill="1" applyBorder="1" applyAlignment="1" applyProtection="1">
      <alignment horizontal="right" wrapText="1"/>
      <protection locked="0"/>
    </xf>
    <xf numFmtId="0" fontId="26" fillId="2" borderId="0" xfId="0" applyFont="1" applyFill="1" applyBorder="1" applyAlignment="1" applyProtection="1">
      <alignment horizontal="right" wrapText="1"/>
      <protection locked="0"/>
    </xf>
    <xf numFmtId="0" fontId="31" fillId="0" borderId="0" xfId="2" applyFont="1"/>
    <xf numFmtId="0" fontId="32" fillId="0" borderId="0" xfId="0" applyFont="1"/>
    <xf numFmtId="0" fontId="14" fillId="9" borderId="2" xfId="0" applyFont="1" applyFill="1" applyBorder="1" applyAlignment="1">
      <alignment horizontal="left" vertical="center"/>
    </xf>
    <xf numFmtId="0" fontId="9" fillId="0" borderId="0" xfId="2" applyFont="1" applyAlignment="1">
      <alignment horizontal="left" vertical="top" readingOrder="1"/>
    </xf>
    <xf numFmtId="0" fontId="14" fillId="9" borderId="2" xfId="0" applyFont="1" applyFill="1" applyBorder="1" applyAlignment="1">
      <alignment horizontal="left" vertical="center"/>
    </xf>
    <xf numFmtId="0" fontId="12" fillId="11" borderId="0" xfId="0" applyFont="1" applyFill="1" applyAlignment="1">
      <alignment horizontal="left" vertical="top" wrapText="1"/>
    </xf>
    <xf numFmtId="0" fontId="7" fillId="0" borderId="0" xfId="0" applyFont="1" applyAlignment="1">
      <alignment horizontal="left" vertical="top" wrapText="1"/>
    </xf>
    <xf numFmtId="0" fontId="7" fillId="2" borderId="0" xfId="0" applyFont="1" applyFill="1" applyBorder="1" applyAlignment="1">
      <alignment horizontal="left" vertical="top" wrapText="1"/>
    </xf>
    <xf numFmtId="0" fontId="20" fillId="3" borderId="1" xfId="1" applyFont="1" applyBorder="1" applyAlignment="1" applyProtection="1">
      <alignment horizontal="left"/>
      <protection locked="0"/>
    </xf>
    <xf numFmtId="0" fontId="0" fillId="0" borderId="0" xfId="0" applyAlignment="1">
      <alignment vertical="top" wrapText="1"/>
    </xf>
    <xf numFmtId="0" fontId="0" fillId="0" borderId="0" xfId="0" applyAlignment="1">
      <alignment horizontal="left" vertical="top" wrapText="1" indent="1"/>
    </xf>
    <xf numFmtId="0" fontId="7" fillId="0" borderId="8" xfId="0" applyFont="1" applyBorder="1" applyAlignment="1">
      <alignment horizontal="left" vertical="top" wrapText="1" indent="1"/>
    </xf>
    <xf numFmtId="0" fontId="4" fillId="8" borderId="25" xfId="0" applyFont="1" applyFill="1" applyBorder="1" applyAlignment="1">
      <alignment horizontal="left" vertical="center" wrapText="1" readingOrder="1"/>
    </xf>
    <xf numFmtId="0" fontId="4" fillId="8" borderId="26" xfId="0" applyFont="1" applyFill="1" applyBorder="1" applyAlignment="1">
      <alignment horizontal="left" vertical="center" wrapText="1" readingOrder="1"/>
    </xf>
    <xf numFmtId="0" fontId="4" fillId="8" borderId="20" xfId="0" applyFont="1" applyFill="1" applyBorder="1" applyAlignment="1">
      <alignment horizontal="left" vertical="center" wrapText="1" readingOrder="1"/>
    </xf>
    <xf numFmtId="0" fontId="7" fillId="0" borderId="27" xfId="0" applyFont="1" applyBorder="1" applyAlignment="1">
      <alignment horizontal="left" vertical="top" wrapText="1" indent="1"/>
    </xf>
    <xf numFmtId="0" fontId="0" fillId="0" borderId="0" xfId="0" applyAlignment="1">
      <alignment horizontal="left" wrapText="1"/>
    </xf>
    <xf numFmtId="0" fontId="8" fillId="11" borderId="0" xfId="0" applyFont="1" applyFill="1" applyAlignment="1">
      <alignment horizontal="left" vertical="top" wrapText="1"/>
    </xf>
  </cellXfs>
  <cellStyles count="3">
    <cellStyle name="Hyperlink" xfId="2" builtinId="8"/>
    <cellStyle name="Input" xfId="1" builtinId="20"/>
    <cellStyle name="Normal" xfId="0" builtinId="0"/>
  </cellStyles>
  <dxfs count="0"/>
  <tableStyles count="0" defaultTableStyle="TableStyleMedium2" defaultPivotStyle="PivotStyleLight16"/>
  <colors>
    <mruColors>
      <color rgb="FFFFFF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504825</xdr:colOff>
      <xdr:row>0</xdr:row>
      <xdr:rowOff>9525</xdr:rowOff>
    </xdr:from>
    <xdr:to>
      <xdr:col>13</xdr:col>
      <xdr:colOff>512885</xdr:colOff>
      <xdr:row>7</xdr:row>
      <xdr:rowOff>151218</xdr:rowOff>
    </xdr:to>
    <xdr:sp macro="" textlink="">
      <xdr:nvSpPr>
        <xdr:cNvPr id="2" name="Titel 1">
          <a:extLst>
            <a:ext uri="{FF2B5EF4-FFF2-40B4-BE49-F238E27FC236}">
              <a16:creationId xmlns:a16="http://schemas.microsoft.com/office/drawing/2014/main" id="{A0089FE0-0C42-4D3C-9E78-E330500C6397}"/>
            </a:ext>
          </a:extLst>
        </xdr:cNvPr>
        <xdr:cNvSpPr>
          <a:spLocks noGrp="1"/>
        </xdr:cNvSpPr>
      </xdr:nvSpPr>
      <xdr:spPr bwMode="ltGray">
        <a:xfrm>
          <a:off x="504825" y="9525"/>
          <a:ext cx="9914060" cy="1475193"/>
        </a:xfrm>
        <a:prstGeom prst="rect">
          <a:avLst/>
        </a:prstGeom>
        <a:gradFill>
          <a:gsLst>
            <a:gs pos="83000">
              <a:srgbClr val="0099B0">
                <a:alpha val="85000"/>
              </a:srgbClr>
            </a:gs>
            <a:gs pos="50000">
              <a:srgbClr val="009999">
                <a:alpha val="85000"/>
              </a:srgbClr>
            </a:gs>
            <a:gs pos="0">
              <a:srgbClr val="50BEBE">
                <a:alpha val="85000"/>
              </a:srgbClr>
            </a:gs>
            <a:gs pos="100000">
              <a:srgbClr val="0099CB">
                <a:alpha val="85000"/>
              </a:srgbClr>
            </a:gs>
          </a:gsLst>
          <a:lin ang="0" scaled="0"/>
        </a:gradFill>
        <a:ln w="9525">
          <a:noFill/>
          <a:miter lim="800000"/>
          <a:headEnd/>
          <a:tailEnd/>
        </a:ln>
      </xdr:spPr>
      <xdr:txBody>
        <a:bodyPr vert="horz" wrap="square" lIns="235176" tIns="97990" rIns="235176" bIns="235176" numCol="1" anchor="b" anchorCtr="0" compatLnSpc="1">
          <a:prstTxWarp prst="textNoShape">
            <a:avLst/>
          </a:prstTxWarp>
          <a:spAutoFit/>
        </a:bodyPr>
        <a:lstStyle>
          <a:lvl1pPr algn="l" rtl="0" eaLnBrk="1" fontAlgn="base" hangingPunct="1">
            <a:spcBef>
              <a:spcPct val="0"/>
            </a:spcBef>
            <a:spcAft>
              <a:spcPct val="0"/>
            </a:spcAft>
            <a:defRPr sz="4400" b="1" smtClean="0">
              <a:solidFill>
                <a:srgbClr val="FFFFFF"/>
              </a:solidFill>
              <a:latin typeface="Arial" pitchFamily="34" charset="0"/>
              <a:ea typeface="+mj-ea"/>
              <a:cs typeface="Arial" pitchFamily="34" charset="0"/>
            </a:defRPr>
          </a:lvl1pPr>
          <a:lvl2pPr algn="l" rtl="0" eaLnBrk="1" fontAlgn="base" hangingPunct="1">
            <a:spcBef>
              <a:spcPct val="0"/>
            </a:spcBef>
            <a:spcAft>
              <a:spcPct val="0"/>
            </a:spcAft>
            <a:defRPr sz="2200" b="1">
              <a:solidFill>
                <a:schemeClr val="tx1"/>
              </a:solidFill>
              <a:latin typeface="Arial" charset="0"/>
              <a:ea typeface="ＭＳ Ｐゴシック" charset="-128"/>
            </a:defRPr>
          </a:lvl2pPr>
          <a:lvl3pPr algn="l" rtl="0" eaLnBrk="1" fontAlgn="base" hangingPunct="1">
            <a:spcBef>
              <a:spcPct val="0"/>
            </a:spcBef>
            <a:spcAft>
              <a:spcPct val="0"/>
            </a:spcAft>
            <a:defRPr sz="2200" b="1">
              <a:solidFill>
                <a:schemeClr val="tx1"/>
              </a:solidFill>
              <a:latin typeface="Arial" charset="0"/>
              <a:ea typeface="ＭＳ Ｐゴシック" charset="-128"/>
            </a:defRPr>
          </a:lvl3pPr>
          <a:lvl4pPr algn="l" rtl="0" eaLnBrk="1" fontAlgn="base" hangingPunct="1">
            <a:spcBef>
              <a:spcPct val="0"/>
            </a:spcBef>
            <a:spcAft>
              <a:spcPct val="0"/>
            </a:spcAft>
            <a:defRPr sz="2200" b="1">
              <a:solidFill>
                <a:schemeClr val="tx1"/>
              </a:solidFill>
              <a:latin typeface="Arial" charset="0"/>
              <a:ea typeface="ＭＳ Ｐゴシック" charset="-128"/>
            </a:defRPr>
          </a:lvl4pPr>
          <a:lvl5pPr algn="l" rtl="0" eaLnBrk="1" fontAlgn="base" hangingPunct="1">
            <a:spcBef>
              <a:spcPct val="0"/>
            </a:spcBef>
            <a:spcAft>
              <a:spcPct val="0"/>
            </a:spcAft>
            <a:defRPr sz="2200" b="1">
              <a:solidFill>
                <a:schemeClr val="tx1"/>
              </a:solidFill>
              <a:latin typeface="Arial" charset="0"/>
              <a:ea typeface="ＭＳ Ｐゴシック" charset="-128"/>
            </a:defRPr>
          </a:lvl5pPr>
          <a:lvl6pPr marL="497788" algn="l" rtl="0" eaLnBrk="1" fontAlgn="base" hangingPunct="1">
            <a:spcBef>
              <a:spcPct val="0"/>
            </a:spcBef>
            <a:spcAft>
              <a:spcPct val="0"/>
            </a:spcAft>
            <a:defRPr sz="2200" b="1">
              <a:solidFill>
                <a:schemeClr val="tx1"/>
              </a:solidFill>
              <a:latin typeface="Arial" charset="0"/>
              <a:ea typeface="ヒラギノ角ゴ Pro W3" charset="0"/>
            </a:defRPr>
          </a:lvl6pPr>
          <a:lvl7pPr marL="995579" algn="l" rtl="0" eaLnBrk="1" fontAlgn="base" hangingPunct="1">
            <a:spcBef>
              <a:spcPct val="0"/>
            </a:spcBef>
            <a:spcAft>
              <a:spcPct val="0"/>
            </a:spcAft>
            <a:defRPr sz="2200" b="1">
              <a:solidFill>
                <a:schemeClr val="tx1"/>
              </a:solidFill>
              <a:latin typeface="Arial" charset="0"/>
              <a:ea typeface="ヒラギノ角ゴ Pro W3" charset="0"/>
            </a:defRPr>
          </a:lvl7pPr>
          <a:lvl8pPr marL="1493368" algn="l" rtl="0" eaLnBrk="1" fontAlgn="base" hangingPunct="1">
            <a:spcBef>
              <a:spcPct val="0"/>
            </a:spcBef>
            <a:spcAft>
              <a:spcPct val="0"/>
            </a:spcAft>
            <a:defRPr sz="2200" b="1">
              <a:solidFill>
                <a:schemeClr val="tx1"/>
              </a:solidFill>
              <a:latin typeface="Arial" charset="0"/>
              <a:ea typeface="ヒラギノ角ゴ Pro W3" charset="0"/>
            </a:defRPr>
          </a:lvl8pPr>
          <a:lvl9pPr marL="1991157" algn="l" rtl="0" eaLnBrk="1" fontAlgn="base" hangingPunct="1">
            <a:spcBef>
              <a:spcPct val="0"/>
            </a:spcBef>
            <a:spcAft>
              <a:spcPct val="0"/>
            </a:spcAft>
            <a:defRPr sz="2200" b="1">
              <a:solidFill>
                <a:schemeClr val="tx1"/>
              </a:solidFill>
              <a:latin typeface="Arial" charset="0"/>
              <a:ea typeface="ヒラギノ角ゴ Pro W3" charset="0"/>
            </a:defRPr>
          </a:lvl9pPr>
        </a:lstStyle>
        <a:p>
          <a:r>
            <a:rPr lang="de-DE" sz="3900">
              <a:latin typeface="Siemens Sans" pitchFamily="2" charset="0"/>
            </a:rPr>
            <a:t>SiPass integrated </a:t>
          </a:r>
          <a:br>
            <a:rPr lang="en-US">
              <a:latin typeface="Siemens Sans" pitchFamily="2" charset="0"/>
            </a:rPr>
          </a:br>
          <a:br>
            <a:rPr lang="en-US" sz="1100" b="0">
              <a:latin typeface="Siemens Sans" pitchFamily="2" charset="0"/>
            </a:rPr>
          </a:br>
          <a:r>
            <a:rPr lang="en-US" sz="2400">
              <a:latin typeface="Siemens Sans" pitchFamily="2" charset="0"/>
            </a:rPr>
            <a:t>How to order a SiPass LMS license  		     </a:t>
          </a:r>
          <a:r>
            <a:rPr lang="en-US" sz="1600">
              <a:latin typeface="Siemens Sans" pitchFamily="2" charset="0"/>
            </a:rPr>
            <a:t>V17 valid for BY22/23</a:t>
          </a:r>
          <a:endParaRPr lang="en-US" sz="2200" b="0">
            <a:latin typeface="Siemens Sans" pitchFamily="2" charset="0"/>
          </a:endParaRPr>
        </a:p>
      </xdr:txBody>
    </xdr:sp>
    <xdr:clientData/>
  </xdr:twoCellAnchor>
  <xdr:twoCellAnchor>
    <xdr:from>
      <xdr:col>0</xdr:col>
      <xdr:colOff>504825</xdr:colOff>
      <xdr:row>7</xdr:row>
      <xdr:rowOff>129987</xdr:rowOff>
    </xdr:from>
    <xdr:to>
      <xdr:col>13</xdr:col>
      <xdr:colOff>515471</xdr:colOff>
      <xdr:row>60</xdr:row>
      <xdr:rowOff>0</xdr:rowOff>
    </xdr:to>
    <xdr:sp macro="" textlink="">
      <xdr:nvSpPr>
        <xdr:cNvPr id="5" name="Textfeld 4">
          <a:extLst>
            <a:ext uri="{FF2B5EF4-FFF2-40B4-BE49-F238E27FC236}">
              <a16:creationId xmlns:a16="http://schemas.microsoft.com/office/drawing/2014/main" id="{EC8EB516-831A-4E73-845B-888E4019126B}"/>
            </a:ext>
          </a:extLst>
        </xdr:cNvPr>
        <xdr:cNvSpPr txBox="1"/>
      </xdr:nvSpPr>
      <xdr:spPr>
        <a:xfrm>
          <a:off x="504825" y="1463487"/>
          <a:ext cx="9916646" cy="1502036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GB" sz="1200" i="0">
              <a:solidFill>
                <a:schemeClr val="dk1"/>
              </a:solidFill>
              <a:effectLst/>
              <a:latin typeface="Siemens Sans" pitchFamily="2" charset="0"/>
              <a:ea typeface="+mn-ea"/>
              <a:cs typeface="+mn-cs"/>
            </a:rPr>
            <a:t>Since SiPass 2.80 </a:t>
          </a:r>
          <a:r>
            <a:rPr lang="en-US" sz="1200" i="0">
              <a:solidFill>
                <a:schemeClr val="dk1"/>
              </a:solidFill>
              <a:effectLst/>
              <a:latin typeface="Siemens Sans" pitchFamily="2" charset="0"/>
              <a:ea typeface="+mn-ea"/>
              <a:cs typeface="+mn-cs"/>
            </a:rPr>
            <a:t>the Siemens License Management System (LMS) is used and follows the Siveillance Software Maintenance Program.</a:t>
          </a:r>
        </a:p>
        <a:p>
          <a:pPr rtl="0" fontAlgn="base"/>
          <a:r>
            <a:rPr lang="en-US" sz="1200" b="1" i="0" u="sng">
              <a:solidFill>
                <a:schemeClr val="dk1"/>
              </a:solidFill>
              <a:effectLst/>
              <a:latin typeface="Siemens Sans" pitchFamily="2" charset="0"/>
              <a:ea typeface="+mn-ea"/>
              <a:cs typeface="+mn-cs"/>
            </a:rPr>
            <a:t>Any SiPass LMS license</a:t>
          </a:r>
          <a:r>
            <a:rPr lang="en-US" sz="1200" b="1" i="0" u="sng" baseline="0">
              <a:solidFill>
                <a:schemeClr val="dk1"/>
              </a:solidFill>
              <a:effectLst/>
              <a:latin typeface="Siemens Sans" pitchFamily="2" charset="0"/>
              <a:ea typeface="+mn-ea"/>
              <a:cs typeface="+mn-cs"/>
            </a:rPr>
            <a:t> can be used for any SiPass version 2.80 and higher.</a:t>
          </a:r>
        </a:p>
        <a:p>
          <a:pPr rtl="0" fontAlgn="base"/>
          <a:r>
            <a:rPr lang="de-DE" sz="1200" i="0" u="none">
              <a:effectLst/>
              <a:latin typeface="Siemens Sans" pitchFamily="2" charset="0"/>
            </a:rPr>
            <a:t>The version number shown in LMU (2.80)</a:t>
          </a:r>
          <a:r>
            <a:rPr lang="de-DE" sz="1200" i="0" u="none" baseline="0">
              <a:effectLst/>
              <a:latin typeface="Siemens Sans" pitchFamily="2" charset="0"/>
            </a:rPr>
            <a:t> means: 2.80 and higher</a:t>
          </a:r>
          <a:endParaRPr lang="de-DE" sz="1200" i="0" u="none">
            <a:effectLst/>
            <a:latin typeface="Siemens Sans" pitchFamily="2" charset="0"/>
          </a:endParaRPr>
        </a:p>
        <a:p>
          <a:pPr rtl="0" fontAlgn="base"/>
          <a:endParaRPr lang="en-US" sz="1200" b="1" i="0" u="sng">
            <a:solidFill>
              <a:schemeClr val="dk1"/>
            </a:solidFill>
            <a:effectLst/>
            <a:latin typeface="Siemens Sans" pitchFamily="2" charset="0"/>
            <a:ea typeface="+mn-ea"/>
            <a:cs typeface="+mn-cs"/>
          </a:endParaRPr>
        </a:p>
        <a:p>
          <a:pPr rtl="0" fontAlgn="base"/>
          <a:r>
            <a:rPr lang="en-US" sz="1200" b="1" i="0" u="sng">
              <a:solidFill>
                <a:schemeClr val="dk1"/>
              </a:solidFill>
              <a:effectLst/>
              <a:latin typeface="Siemens Sans" pitchFamily="2" charset="0"/>
              <a:ea typeface="+mn-ea"/>
              <a:cs typeface="+mn-cs"/>
            </a:rPr>
            <a:t>Which steps are needed to order/create a new SiPass LMS license?</a:t>
          </a:r>
          <a:endParaRPr lang="de-DE" sz="1200" i="0">
            <a:effectLst/>
            <a:latin typeface="Siemens Sans" pitchFamily="2" charset="0"/>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200" i="0">
              <a:solidFill>
                <a:schemeClr val="dk1"/>
              </a:solidFill>
              <a:effectLst/>
              <a:latin typeface="Siemens Sans" pitchFamily="2" charset="0"/>
              <a:ea typeface="+mn-ea"/>
              <a:cs typeface="+mn-cs"/>
            </a:rPr>
            <a:t>  1. Place the Order inside the SAP system, navigate to the very right tab "Addendum B" (label is country specific) and create the CSID. </a:t>
          </a:r>
          <a:br>
            <a:rPr lang="en-US" sz="1200" i="0">
              <a:solidFill>
                <a:schemeClr val="dk1"/>
              </a:solidFill>
              <a:effectLst/>
              <a:latin typeface="Siemens Sans" pitchFamily="2" charset="0"/>
              <a:ea typeface="+mn-ea"/>
              <a:cs typeface="+mn-cs"/>
            </a:rPr>
          </a:br>
          <a:r>
            <a:rPr lang="en-US" sz="1200" i="0" baseline="0">
              <a:solidFill>
                <a:schemeClr val="dk1"/>
              </a:solidFill>
              <a:effectLst/>
              <a:latin typeface="Siemens Sans" pitchFamily="2" charset="0"/>
              <a:ea typeface="+mn-ea"/>
              <a:cs typeface="+mn-cs"/>
            </a:rPr>
            <a:t>      Don't forget to enter a license receiver email address!</a:t>
          </a:r>
          <a:br>
            <a:rPr lang="en-US" sz="1200" i="0">
              <a:solidFill>
                <a:schemeClr val="dk1"/>
              </a:solidFill>
              <a:effectLst/>
              <a:latin typeface="Siemens Sans" pitchFamily="2" charset="0"/>
              <a:ea typeface="+mn-ea"/>
              <a:cs typeface="+mn-cs"/>
            </a:rPr>
          </a:br>
          <a:r>
            <a:rPr lang="en-US" sz="1200" i="0">
              <a:solidFill>
                <a:schemeClr val="dk1"/>
              </a:solidFill>
              <a:effectLst/>
              <a:latin typeface="Siemens Sans" pitchFamily="2" charset="0"/>
              <a:ea typeface="+mn-ea"/>
              <a:cs typeface="+mn-cs"/>
            </a:rPr>
            <a:t>  2. Activate the received LMS license with help of the License Management Utility (LMU) which</a:t>
          </a:r>
          <a:r>
            <a:rPr lang="en-US" sz="1200" i="0" baseline="0">
              <a:solidFill>
                <a:schemeClr val="dk1"/>
              </a:solidFill>
              <a:effectLst/>
              <a:latin typeface="Siemens Sans" pitchFamily="2" charset="0"/>
              <a:ea typeface="+mn-ea"/>
              <a:cs typeface="+mn-cs"/>
            </a:rPr>
            <a:t> is installed at the same PC as the SiPass Server</a:t>
          </a:r>
          <a:endParaRPr lang="en-US" sz="1200" i="0">
            <a:solidFill>
              <a:schemeClr val="dk1"/>
            </a:solidFill>
            <a:effectLst/>
            <a:latin typeface="Siemens Sans" pitchFamily="2" charset="0"/>
            <a:ea typeface="+mn-ea"/>
            <a:cs typeface="+mn-cs"/>
          </a:endParaRPr>
        </a:p>
        <a:p>
          <a:pPr rtl="0" fontAlgn="base"/>
          <a:endParaRPr lang="en-US" sz="1200" i="0">
            <a:solidFill>
              <a:schemeClr val="dk1"/>
            </a:solidFill>
            <a:effectLst/>
            <a:latin typeface="Siemens Sans" pitchFamily="2" charset="0"/>
            <a:ea typeface="+mn-ea"/>
            <a:cs typeface="+mn-cs"/>
          </a:endParaRPr>
        </a:p>
        <a:p>
          <a:pPr rtl="0" fontAlgn="base"/>
          <a:r>
            <a:rPr lang="en-US" sz="1200" b="0" i="0" u="sng">
              <a:solidFill>
                <a:schemeClr val="dk1"/>
              </a:solidFill>
              <a:effectLst/>
              <a:latin typeface="Siemens Sans" pitchFamily="2" charset="0"/>
              <a:ea typeface="+mn-ea"/>
              <a:cs typeface="+mn-cs"/>
            </a:rPr>
            <a:t>After license activation, a further SAP</a:t>
          </a:r>
          <a:r>
            <a:rPr lang="en-US" sz="1200" b="0" i="0" u="sng" baseline="0">
              <a:solidFill>
                <a:schemeClr val="dk1"/>
              </a:solidFill>
              <a:effectLst/>
              <a:latin typeface="Siemens Sans" pitchFamily="2" charset="0"/>
              <a:ea typeface="+mn-ea"/>
              <a:cs typeface="+mn-cs"/>
            </a:rPr>
            <a:t> o</a:t>
          </a:r>
          <a:r>
            <a:rPr lang="en-US" sz="1200" b="0" i="0" u="sng">
              <a:solidFill>
                <a:schemeClr val="dk1"/>
              </a:solidFill>
              <a:effectLst/>
              <a:latin typeface="Siemens Sans" pitchFamily="2" charset="0"/>
              <a:ea typeface="+mn-ea"/>
              <a:cs typeface="+mn-cs"/>
            </a:rPr>
            <a:t>rder for SUR can be placed</a:t>
          </a:r>
          <a:br>
            <a:rPr lang="en-US" sz="1200" b="0" i="0" u="sng" baseline="0">
              <a:solidFill>
                <a:schemeClr val="dk1"/>
              </a:solidFill>
              <a:effectLst/>
              <a:latin typeface="Siemens Sans" pitchFamily="2" charset="0"/>
              <a:ea typeface="+mn-ea"/>
              <a:cs typeface="+mn-cs"/>
            </a:rPr>
          </a:br>
          <a:r>
            <a:rPr lang="en-US" sz="1200" i="0" baseline="0">
              <a:solidFill>
                <a:schemeClr val="dk1"/>
              </a:solidFill>
              <a:effectLst/>
              <a:latin typeface="Siemens Sans" pitchFamily="2" charset="0"/>
              <a:ea typeface="+mn-ea"/>
              <a:cs typeface="+mn-cs"/>
            </a:rPr>
            <a:t>It is not possible to order SUR together with the LMS license itself (new or upgrade) </a:t>
          </a:r>
        </a:p>
        <a:p>
          <a:pPr rtl="0" fontAlgn="base"/>
          <a:endParaRPr lang="en-US" sz="1200" i="0" baseline="0">
            <a:solidFill>
              <a:schemeClr val="dk1"/>
            </a:solidFill>
            <a:effectLst/>
            <a:latin typeface="Siemens Sans" pitchFamily="2" charset="0"/>
            <a:ea typeface="+mn-ea"/>
            <a:cs typeface="+mn-cs"/>
          </a:endParaRPr>
        </a:p>
        <a:p>
          <a:pPr rtl="0" fontAlgn="base"/>
          <a:r>
            <a:rPr lang="en-US" sz="1200" b="1" i="0">
              <a:solidFill>
                <a:schemeClr val="dk1"/>
              </a:solidFill>
              <a:effectLst/>
              <a:latin typeface="Siemens Sans" pitchFamily="2" charset="0"/>
              <a:ea typeface="+mn-ea"/>
              <a:cs typeface="+mn-cs"/>
            </a:rPr>
            <a:t>3yrs support from time of license activation</a:t>
          </a:r>
        </a:p>
        <a:p>
          <a:pPr rtl="0" fontAlgn="base"/>
          <a:r>
            <a:rPr lang="en-US" sz="1200" i="0">
              <a:solidFill>
                <a:schemeClr val="dk1"/>
              </a:solidFill>
              <a:effectLst/>
              <a:latin typeface="Siemens Sans" pitchFamily="2" charset="0"/>
              <a:ea typeface="+mn-ea"/>
              <a:cs typeface="+mn-cs"/>
            </a:rPr>
            <a:t>The first year after activation the license is fully covered by the included SUR.</a:t>
          </a:r>
        </a:p>
        <a:p>
          <a:pPr rtl="0" fontAlgn="base"/>
          <a:r>
            <a:rPr lang="en-US" sz="1200" i="0">
              <a:solidFill>
                <a:schemeClr val="dk1"/>
              </a:solidFill>
              <a:effectLst/>
              <a:latin typeface="Siemens Sans" pitchFamily="2" charset="0"/>
              <a:ea typeface="+mn-ea"/>
              <a:cs typeface="+mn-cs"/>
            </a:rPr>
            <a:t>Customer can purchase an additional 2yrs SUR and remain completely supported</a:t>
          </a:r>
        </a:p>
        <a:p>
          <a:pPr rtl="0" fontAlgn="base"/>
          <a:r>
            <a:rPr lang="en-US" sz="1200" i="0">
              <a:solidFill>
                <a:schemeClr val="dk1"/>
              </a:solidFill>
              <a:effectLst/>
              <a:latin typeface="Siemens Sans" pitchFamily="2" charset="0"/>
              <a:ea typeface="+mn-ea"/>
              <a:cs typeface="+mn-cs"/>
            </a:rPr>
            <a:t>With a valid SUR, the customer will be protected for 3yrs from the date of activation with their current version.</a:t>
          </a:r>
        </a:p>
        <a:p>
          <a:pPr rtl="0" fontAlgn="base"/>
          <a:endParaRPr lang="de-DE" sz="1200" i="0">
            <a:effectLst/>
            <a:latin typeface="Siemens Sans" pitchFamily="2" charset="0"/>
          </a:endParaRPr>
        </a:p>
        <a:p>
          <a:pPr rtl="0" fontAlgn="base"/>
          <a:endParaRPr lang="en-US" sz="1200" b="1" i="0" u="sng">
            <a:solidFill>
              <a:schemeClr val="tx1"/>
            </a:solidFill>
            <a:effectLst/>
            <a:latin typeface="Siemens Sans" pitchFamily="2" charset="0"/>
            <a:ea typeface="+mn-ea"/>
            <a:cs typeface="+mn-cs"/>
          </a:endParaRPr>
        </a:p>
        <a:p>
          <a:pPr rtl="0" fontAlgn="base"/>
          <a:r>
            <a:rPr lang="en-US" sz="1200" b="1" i="0" u="sng">
              <a:solidFill>
                <a:schemeClr val="tx1"/>
              </a:solidFill>
              <a:effectLst/>
              <a:latin typeface="Siemens Sans" pitchFamily="2" charset="0"/>
              <a:ea typeface="+mn-ea"/>
              <a:cs typeface="+mn-cs"/>
            </a:rPr>
            <a:t>Which steps are needed to upgrade an ≤ 2.76 SiPass license to a LMS based license?</a:t>
          </a:r>
          <a:endParaRPr lang="de-DE" sz="1200" i="0">
            <a:solidFill>
              <a:schemeClr val="tx1"/>
            </a:solidFill>
            <a:effectLst/>
            <a:latin typeface="Siemens Sans" pitchFamily="2" charset="0"/>
          </a:endParaRPr>
        </a:p>
        <a:p>
          <a:pPr rtl="0" fontAlgn="base"/>
          <a:r>
            <a:rPr lang="en-US" sz="1200" i="0">
              <a:solidFill>
                <a:schemeClr val="tx1"/>
              </a:solidFill>
              <a:effectLst/>
              <a:latin typeface="Siemens Sans" pitchFamily="2" charset="0"/>
              <a:ea typeface="+mn-ea"/>
              <a:cs typeface="+mn-cs"/>
            </a:rPr>
            <a:t>Therefore the Excel upgrade calculation sheet can be used, current version can be found always on SIOS.</a:t>
          </a:r>
          <a:r>
            <a:rPr lang="en-US" sz="1200" i="0" baseline="0">
              <a:solidFill>
                <a:schemeClr val="tx1"/>
              </a:solidFill>
              <a:effectLst/>
              <a:latin typeface="Siemens Sans" pitchFamily="2" charset="0"/>
              <a:ea typeface="+mn-ea"/>
              <a:cs typeface="+mn-cs"/>
            </a:rPr>
            <a:t> </a:t>
          </a:r>
          <a:br>
            <a:rPr lang="en-US" sz="1200" i="0">
              <a:solidFill>
                <a:schemeClr val="dk1"/>
              </a:solidFill>
              <a:effectLst/>
              <a:latin typeface="Siemens Sans" pitchFamily="2" charset="0"/>
              <a:ea typeface="+mn-ea"/>
              <a:cs typeface="+mn-cs"/>
            </a:rPr>
          </a:br>
          <a:endParaRPr lang="de-DE" sz="1200" i="0">
            <a:effectLst/>
            <a:latin typeface="Siemens Sans" pitchFamily="2" charset="0"/>
          </a:endParaRPr>
        </a:p>
        <a:p>
          <a:pPr rtl="0" fontAlgn="base"/>
          <a:r>
            <a:rPr lang="en-US" sz="1200" i="0" u="sng">
              <a:solidFill>
                <a:schemeClr val="dk1"/>
              </a:solidFill>
              <a:effectLst/>
              <a:latin typeface="Siemens Sans" pitchFamily="2" charset="0"/>
              <a:ea typeface="+mn-ea"/>
              <a:cs typeface="+mn-cs"/>
            </a:rPr>
            <a:t>Note</a:t>
          </a:r>
          <a:r>
            <a:rPr lang="en-US" sz="1200" i="0">
              <a:solidFill>
                <a:schemeClr val="dk1"/>
              </a:solidFill>
              <a:effectLst/>
              <a:latin typeface="Siemens Sans" pitchFamily="2" charset="0"/>
              <a:ea typeface="+mn-ea"/>
              <a:cs typeface="+mn-cs"/>
            </a:rPr>
            <a:t>: During Migration is it possible to </a:t>
          </a:r>
          <a:r>
            <a:rPr lang="en-US" sz="1200" i="0" u="sng">
              <a:solidFill>
                <a:schemeClr val="dk1"/>
              </a:solidFill>
              <a:effectLst/>
              <a:latin typeface="Siemens Sans" pitchFamily="2" charset="0"/>
              <a:ea typeface="+mn-ea"/>
              <a:cs typeface="+mn-cs"/>
            </a:rPr>
            <a:t>reduce</a:t>
          </a:r>
          <a:r>
            <a:rPr lang="en-US" sz="1200" i="0">
              <a:solidFill>
                <a:schemeClr val="dk1"/>
              </a:solidFill>
              <a:effectLst/>
              <a:latin typeface="Siemens Sans" pitchFamily="2" charset="0"/>
              <a:ea typeface="+mn-ea"/>
              <a:cs typeface="+mn-cs"/>
            </a:rPr>
            <a:t> license features or values like the amount of Workstations, Cards or Doors which are not needed anymore (e.g. the license is based on a CerPass Migration). Reduced</a:t>
          </a:r>
          <a:r>
            <a:rPr lang="en-US" sz="1200" i="0" baseline="0">
              <a:solidFill>
                <a:schemeClr val="dk1"/>
              </a:solidFill>
              <a:effectLst/>
              <a:latin typeface="Siemens Sans" pitchFamily="2" charset="0"/>
              <a:ea typeface="+mn-ea"/>
              <a:cs typeface="+mn-cs"/>
            </a:rPr>
            <a:t> options can be added later again based on the current upgrade conditions.</a:t>
          </a:r>
          <a:br>
            <a:rPr lang="en-US" sz="1200" i="0">
              <a:solidFill>
                <a:schemeClr val="dk1"/>
              </a:solidFill>
              <a:effectLst/>
              <a:latin typeface="Siemens Sans" pitchFamily="2" charset="0"/>
              <a:ea typeface="+mn-ea"/>
              <a:cs typeface="+mn-cs"/>
            </a:rPr>
          </a:br>
          <a:r>
            <a:rPr lang="en-US" sz="1200" i="0">
              <a:solidFill>
                <a:schemeClr val="dk1"/>
              </a:solidFill>
              <a:effectLst/>
              <a:latin typeface="Siemens Sans" pitchFamily="2" charset="0"/>
              <a:ea typeface="+mn-ea"/>
              <a:cs typeface="+mn-cs"/>
            </a:rPr>
            <a:t>Migration calculation is based on the Standard License package, doesn’t matter if the original Basic Package was Optima, Facility or Corporate.</a:t>
          </a: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r>
            <a:rPr lang="en-US" sz="1200" b="1" i="0" u="sng">
              <a:solidFill>
                <a:schemeClr val="dk1"/>
              </a:solidFill>
              <a:effectLst/>
              <a:latin typeface="Siemens Sans" pitchFamily="2" charset="0"/>
              <a:ea typeface="+mn-ea"/>
              <a:cs typeface="+mn-cs"/>
            </a:rPr>
            <a:t>How to calculate SUR?</a:t>
          </a:r>
          <a:endParaRPr lang="de-DE" sz="1200" i="0">
            <a:effectLst/>
            <a:latin typeface="Siemens Sans" pitchFamily="2" charset="0"/>
          </a:endParaRPr>
        </a:p>
        <a:p>
          <a:pPr rtl="0" fontAlgn="base"/>
          <a:r>
            <a:rPr lang="en-US" sz="1200" i="0">
              <a:solidFill>
                <a:schemeClr val="dk1"/>
              </a:solidFill>
              <a:effectLst/>
              <a:latin typeface="Siemens Sans" pitchFamily="2" charset="0"/>
              <a:ea typeface="+mn-ea"/>
              <a:cs typeface="+mn-cs"/>
            </a:rPr>
            <a:t>One</a:t>
          </a:r>
          <a:r>
            <a:rPr lang="en-US" sz="1200" i="0" baseline="0">
              <a:solidFill>
                <a:schemeClr val="dk1"/>
              </a:solidFill>
              <a:effectLst/>
              <a:latin typeface="Siemens Sans" pitchFamily="2" charset="0"/>
              <a:ea typeface="+mn-ea"/>
              <a:cs typeface="+mn-cs"/>
            </a:rPr>
            <a:t> year </a:t>
          </a:r>
          <a:r>
            <a:rPr lang="en-US" sz="1200" i="0">
              <a:solidFill>
                <a:schemeClr val="dk1"/>
              </a:solidFill>
              <a:effectLst/>
              <a:latin typeface="Siemens Sans" pitchFamily="2" charset="0"/>
              <a:ea typeface="+mn-ea"/>
              <a:cs typeface="+mn-cs"/>
            </a:rPr>
            <a:t>Software Subscription is included and will start with the activation of the SiPass Base License via LMU. </a:t>
          </a:r>
          <a:r>
            <a:rPr lang="en-US" sz="1200" i="0" u="sng">
              <a:solidFill>
                <a:schemeClr val="dk1"/>
              </a:solidFill>
              <a:effectLst/>
              <a:latin typeface="Siemens Sans" pitchFamily="2" charset="0"/>
              <a:ea typeface="+mn-ea"/>
              <a:cs typeface="+mn-cs"/>
            </a:rPr>
            <a:t>After</a:t>
          </a:r>
          <a:r>
            <a:rPr lang="en-US" sz="1200" i="0">
              <a:solidFill>
                <a:schemeClr val="dk1"/>
              </a:solidFill>
              <a:effectLst/>
              <a:latin typeface="Siemens Sans" pitchFamily="2" charset="0"/>
              <a:ea typeface="+mn-ea"/>
              <a:cs typeface="+mn-cs"/>
            </a:rPr>
            <a:t> the activation of the license it is possible to order additional </a:t>
          </a:r>
          <a:r>
            <a:rPr lang="de-DE" sz="1200" i="0">
              <a:solidFill>
                <a:schemeClr val="dk1"/>
              </a:solidFill>
              <a:effectLst/>
              <a:latin typeface="Siemens Sans" pitchFamily="2" charset="0"/>
              <a:ea typeface="+mn-ea"/>
              <a:cs typeface="+mn-cs"/>
            </a:rPr>
            <a:t>1-3 </a:t>
          </a:r>
          <a:r>
            <a:rPr lang="en-AU" sz="1200" i="0">
              <a:solidFill>
                <a:schemeClr val="dk1"/>
              </a:solidFill>
              <a:effectLst/>
              <a:latin typeface="Siemens Sans" pitchFamily="2" charset="0"/>
              <a:ea typeface="+mn-ea"/>
              <a:cs typeface="+mn-cs"/>
            </a:rPr>
            <a:t>years software subscription</a:t>
          </a:r>
          <a:r>
            <a:rPr lang="de-DE" sz="1200" i="0">
              <a:solidFill>
                <a:schemeClr val="dk1"/>
              </a:solidFill>
              <a:effectLst/>
              <a:latin typeface="Siemens Sans" pitchFamily="2" charset="0"/>
              <a:ea typeface="+mn-ea"/>
              <a:cs typeface="+mn-cs"/>
            </a:rPr>
            <a:t>. </a:t>
          </a:r>
          <a:br>
            <a:rPr lang="de-DE" sz="1200" i="0">
              <a:solidFill>
                <a:schemeClr val="dk1"/>
              </a:solidFill>
              <a:effectLst/>
              <a:latin typeface="Siemens Sans" pitchFamily="2" charset="0"/>
              <a:ea typeface="+mn-ea"/>
              <a:cs typeface="+mn-cs"/>
            </a:rPr>
          </a:br>
          <a:r>
            <a:rPr lang="en-US" sz="1200" i="0">
              <a:solidFill>
                <a:schemeClr val="dk1"/>
              </a:solidFill>
              <a:effectLst/>
              <a:latin typeface="Siemens Sans" pitchFamily="2" charset="0"/>
              <a:ea typeface="+mn-ea"/>
              <a:cs typeface="+mn-cs"/>
            </a:rPr>
            <a:t>LMS Cockpit show the site value, this is the value which has to be calculated to keep SiPass within the subscription validity.</a:t>
          </a:r>
          <a:br>
            <a:rPr lang="en-US" sz="1200" i="0">
              <a:solidFill>
                <a:schemeClr val="dk1"/>
              </a:solidFill>
              <a:effectLst/>
              <a:latin typeface="Siemens Sans" pitchFamily="2" charset="0"/>
              <a:ea typeface="+mn-ea"/>
              <a:cs typeface="+mn-cs"/>
            </a:rPr>
          </a:br>
          <a:r>
            <a:rPr lang="de-DE" sz="1200" i="0">
              <a:solidFill>
                <a:schemeClr val="dk1"/>
              </a:solidFill>
              <a:effectLst/>
              <a:latin typeface="Siemens Sans" pitchFamily="2" charset="0"/>
              <a:ea typeface="+mn-ea"/>
              <a:cs typeface="+mn-cs"/>
            </a:rPr>
            <a:t>ASL5000-SUR SiPass SUR (</a:t>
          </a:r>
          <a:r>
            <a:rPr lang="en-US" sz="1200" i="0">
              <a:solidFill>
                <a:schemeClr val="dk1"/>
              </a:solidFill>
              <a:effectLst/>
              <a:latin typeface="Siemens Sans" pitchFamily="2" charset="0"/>
              <a:ea typeface="+mn-ea"/>
              <a:cs typeface="+mn-cs"/>
            </a:rPr>
            <a:t>6</a:t>
          </a:r>
          <a:r>
            <a:rPr lang="en-GB" sz="1200" i="0">
              <a:solidFill>
                <a:schemeClr val="dk1"/>
              </a:solidFill>
              <a:effectLst/>
              <a:latin typeface="Siemens Sans" pitchFamily="2" charset="0"/>
              <a:ea typeface="+mn-ea"/>
              <a:cs typeface="+mn-cs"/>
            </a:rPr>
            <a:t>FL7820-8AA30-1L</a:t>
          </a:r>
          <a:r>
            <a:rPr lang="de-DE" sz="1200" i="0">
              <a:solidFill>
                <a:schemeClr val="dk1"/>
              </a:solidFill>
              <a:effectLst/>
              <a:latin typeface="Siemens Sans" pitchFamily="2" charset="0"/>
              <a:ea typeface="+mn-ea"/>
              <a:cs typeface="+mn-cs"/>
            </a:rPr>
            <a:t>) </a:t>
          </a:r>
          <a:r>
            <a:rPr lang="en-US" sz="1200" i="0">
              <a:solidFill>
                <a:schemeClr val="dk1"/>
              </a:solidFill>
              <a:effectLst/>
              <a:latin typeface="Siemens Sans" pitchFamily="2" charset="0"/>
              <a:ea typeface="+mn-ea"/>
              <a:cs typeface="+mn-cs"/>
            </a:rPr>
            <a:t>multiplied by the Site Value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have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to</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be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ordered</a:t>
          </a:r>
          <a:r>
            <a:rPr lang="de-DE" sz="1200" i="0">
              <a:solidFill>
                <a:schemeClr val="dk1"/>
              </a:solidFill>
              <a:effectLst/>
              <a:latin typeface="Siemens Sans" pitchFamily="2" charset="0"/>
              <a:ea typeface="+mn-ea"/>
              <a:cs typeface="+mn-cs"/>
            </a:rPr>
            <a:t> per </a:t>
          </a:r>
          <a:r>
            <a:rPr lang="en-AU" sz="1200" i="0">
              <a:solidFill>
                <a:schemeClr val="dk1"/>
              </a:solidFill>
              <a:effectLst/>
              <a:latin typeface="Siemens Sans" pitchFamily="2" charset="0"/>
              <a:ea typeface="+mn-ea"/>
              <a:cs typeface="+mn-cs"/>
            </a:rPr>
            <a:t>year</a:t>
          </a:r>
          <a:r>
            <a:rPr lang="de-DE" sz="1200" i="0">
              <a:solidFill>
                <a:schemeClr val="dk1"/>
              </a:solidFill>
              <a:effectLst/>
              <a:latin typeface="Siemens Sans" pitchFamily="2" charset="0"/>
              <a:ea typeface="+mn-ea"/>
              <a:cs typeface="+mn-cs"/>
            </a:rPr>
            <a:t>. </a:t>
          </a:r>
          <a:br>
            <a:rPr lang="de-DE" sz="1200" i="0">
              <a:solidFill>
                <a:schemeClr val="dk1"/>
              </a:solidFill>
              <a:effectLst/>
              <a:latin typeface="Siemens Sans" pitchFamily="2" charset="0"/>
              <a:ea typeface="+mn-ea"/>
              <a:cs typeface="+mn-cs"/>
            </a:rPr>
          </a:br>
          <a:r>
            <a:rPr lang="de-DE" sz="1200" i="0">
              <a:solidFill>
                <a:schemeClr val="dk1"/>
              </a:solidFill>
              <a:effectLst/>
              <a:latin typeface="Siemens Sans" pitchFamily="2" charset="0"/>
              <a:ea typeface="+mn-ea"/>
              <a:cs typeface="+mn-cs"/>
            </a:rPr>
            <a:t>Click to the "SUR Calculation Tab" t</a:t>
          </a:r>
          <a:r>
            <a:rPr lang="en-AU" sz="1200" i="0">
              <a:solidFill>
                <a:schemeClr val="dk1"/>
              </a:solidFill>
              <a:effectLst/>
              <a:latin typeface="Siemens Sans" pitchFamily="2" charset="0"/>
              <a:ea typeface="+mn-ea"/>
              <a:cs typeface="+mn-cs"/>
            </a:rPr>
            <a:t>o</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calculate</a:t>
          </a:r>
          <a:r>
            <a:rPr lang="de-DE" sz="1200" i="0">
              <a:solidFill>
                <a:schemeClr val="dk1"/>
              </a:solidFill>
              <a:effectLst/>
              <a:latin typeface="Siemens Sans" pitchFamily="2" charset="0"/>
              <a:ea typeface="+mn-ea"/>
              <a:cs typeface="+mn-cs"/>
            </a:rPr>
            <a:t> SUR </a:t>
          </a:r>
          <a:r>
            <a:rPr lang="en-AU" sz="1200" i="0">
              <a:solidFill>
                <a:schemeClr val="dk1"/>
              </a:solidFill>
              <a:effectLst/>
              <a:latin typeface="Siemens Sans" pitchFamily="2" charset="0"/>
              <a:ea typeface="+mn-ea"/>
              <a:cs typeface="+mn-cs"/>
            </a:rPr>
            <a:t>before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the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license</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is</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created</a:t>
          </a:r>
          <a:r>
            <a:rPr lang="de-DE" sz="1200" i="0">
              <a:solidFill>
                <a:schemeClr val="dk1"/>
              </a:solidFill>
              <a:effectLst/>
              <a:latin typeface="Siemens Sans" pitchFamily="2" charset="0"/>
              <a:ea typeface="+mn-ea"/>
              <a:cs typeface="+mn-cs"/>
            </a:rPr>
            <a:t> and S</a:t>
          </a:r>
          <a:r>
            <a:rPr lang="en-AU" sz="1200" i="0">
              <a:solidFill>
                <a:schemeClr val="dk1"/>
              </a:solidFill>
              <a:effectLst/>
              <a:latin typeface="Siemens Sans" pitchFamily="2" charset="0"/>
              <a:ea typeface="+mn-ea"/>
              <a:cs typeface="+mn-cs"/>
            </a:rPr>
            <a:t>ite</a:t>
          </a:r>
          <a:r>
            <a:rPr lang="de-DE" sz="1200" i="0">
              <a:solidFill>
                <a:schemeClr val="dk1"/>
              </a:solidFill>
              <a:effectLst/>
              <a:latin typeface="Siemens Sans" pitchFamily="2" charset="0"/>
              <a:ea typeface="+mn-ea"/>
              <a:cs typeface="+mn-cs"/>
            </a:rPr>
            <a:t> V</a:t>
          </a:r>
          <a:r>
            <a:rPr lang="en-AU" sz="1200" i="0">
              <a:solidFill>
                <a:schemeClr val="dk1"/>
              </a:solidFill>
              <a:effectLst/>
              <a:latin typeface="Siemens Sans" pitchFamily="2" charset="0"/>
              <a:ea typeface="+mn-ea"/>
              <a:cs typeface="+mn-cs"/>
            </a:rPr>
            <a:t>alue is available inside LMS Cockpit</a:t>
          </a:r>
          <a:r>
            <a:rPr lang="de-DE" sz="1200" i="0">
              <a:solidFill>
                <a:schemeClr val="dk1"/>
              </a:solidFill>
              <a:effectLst/>
              <a:latin typeface="Siemens Sans" pitchFamily="2" charset="0"/>
              <a:ea typeface="+mn-ea"/>
              <a:cs typeface="+mn-cs"/>
            </a:rPr>
            <a:t>.</a:t>
          </a:r>
          <a:endParaRPr lang="de-DE" sz="1200" i="0">
            <a:effectLst/>
            <a:latin typeface="Siemens Sans" pitchFamily="2" charset="0"/>
          </a:endParaRPr>
        </a:p>
        <a:p>
          <a:pPr rtl="0" fontAlgn="base"/>
          <a:r>
            <a:rPr lang="de-DE" sz="1200" i="0">
              <a:solidFill>
                <a:schemeClr val="dk1"/>
              </a:solidFill>
              <a:effectLst/>
              <a:latin typeface="Siemens Sans" pitchFamily="2" charset="0"/>
              <a:ea typeface="+mn-ea"/>
              <a:cs typeface="+mn-cs"/>
            </a:rPr>
            <a:t>LMU also </a:t>
          </a:r>
          <a:r>
            <a:rPr lang="en-AU" sz="1200" i="0">
              <a:solidFill>
                <a:schemeClr val="dk1"/>
              </a:solidFill>
              <a:effectLst/>
              <a:latin typeface="Siemens Sans" pitchFamily="2" charset="0"/>
              <a:ea typeface="+mn-ea"/>
              <a:cs typeface="+mn-cs"/>
            </a:rPr>
            <a:t>show</a:t>
          </a:r>
          <a:r>
            <a:rPr lang="de-DE" sz="1200" i="0">
              <a:solidFill>
                <a:schemeClr val="dk1"/>
              </a:solidFill>
              <a:effectLst/>
              <a:latin typeface="Siemens Sans" pitchFamily="2" charset="0"/>
              <a:ea typeface="+mn-ea"/>
              <a:cs typeface="+mn-cs"/>
            </a:rPr>
            <a:t> </a:t>
          </a:r>
          <a:r>
            <a:rPr lang="en-AU" sz="1200" i="0">
              <a:solidFill>
                <a:schemeClr val="dk1"/>
              </a:solidFill>
              <a:effectLst/>
              <a:latin typeface="Siemens Sans" pitchFamily="2" charset="0"/>
              <a:ea typeface="+mn-ea"/>
              <a:cs typeface="+mn-cs"/>
            </a:rPr>
            <a:t>the</a:t>
          </a:r>
          <a:r>
            <a:rPr lang="de-DE" sz="1200" i="0">
              <a:solidFill>
                <a:schemeClr val="dk1"/>
              </a:solidFill>
              <a:effectLst/>
              <a:latin typeface="Siemens Sans" pitchFamily="2" charset="0"/>
              <a:ea typeface="+mn-ea"/>
              <a:cs typeface="+mn-cs"/>
            </a:rPr>
            <a:t> "S</a:t>
          </a:r>
          <a:r>
            <a:rPr lang="en-AU" sz="1200" i="0">
              <a:solidFill>
                <a:schemeClr val="dk1"/>
              </a:solidFill>
              <a:effectLst/>
              <a:latin typeface="Siemens Sans" pitchFamily="2" charset="0"/>
              <a:ea typeface="+mn-ea"/>
              <a:cs typeface="+mn-cs"/>
            </a:rPr>
            <a:t>ite</a:t>
          </a:r>
          <a:r>
            <a:rPr lang="de-DE" sz="1200" i="0">
              <a:solidFill>
                <a:schemeClr val="dk1"/>
              </a:solidFill>
              <a:effectLst/>
              <a:latin typeface="Siemens Sans" pitchFamily="2" charset="0"/>
              <a:ea typeface="+mn-ea"/>
              <a:cs typeface="+mn-cs"/>
            </a:rPr>
            <a:t> V</a:t>
          </a:r>
          <a:r>
            <a:rPr lang="en-AU" sz="1200" i="0">
              <a:solidFill>
                <a:schemeClr val="dk1"/>
              </a:solidFill>
              <a:effectLst/>
              <a:latin typeface="Siemens Sans" pitchFamily="2" charset="0"/>
              <a:ea typeface="+mn-ea"/>
              <a:cs typeface="+mn-cs"/>
            </a:rPr>
            <a:t>alue"</a:t>
          </a:r>
          <a:r>
            <a:rPr lang="de-DE" sz="1200" i="0">
              <a:solidFill>
                <a:schemeClr val="dk1"/>
              </a:solidFill>
              <a:effectLst/>
              <a:latin typeface="Siemens Sans" pitchFamily="2" charset="0"/>
              <a:ea typeface="+mn-ea"/>
              <a:cs typeface="+mn-cs"/>
            </a:rPr>
            <a:t> and </a:t>
          </a:r>
          <a:r>
            <a:rPr lang="en-AU" sz="1200" i="0">
              <a:solidFill>
                <a:schemeClr val="dk1"/>
              </a:solidFill>
              <a:effectLst/>
              <a:latin typeface="Siemens Sans" pitchFamily="2" charset="0"/>
              <a:ea typeface="+mn-ea"/>
              <a:cs typeface="+mn-cs"/>
            </a:rPr>
            <a:t>the</a:t>
          </a:r>
          <a:r>
            <a:rPr lang="de-DE" sz="1200" i="0">
              <a:solidFill>
                <a:schemeClr val="dk1"/>
              </a:solidFill>
              <a:effectLst/>
              <a:latin typeface="Siemens Sans" pitchFamily="2" charset="0"/>
              <a:ea typeface="+mn-ea"/>
              <a:cs typeface="+mn-cs"/>
            </a:rPr>
            <a:t> "Subscription </a:t>
          </a:r>
          <a:r>
            <a:rPr lang="en-AU" sz="1200" i="0">
              <a:solidFill>
                <a:schemeClr val="dk1"/>
              </a:solidFill>
              <a:effectLst/>
              <a:latin typeface="Siemens Sans" pitchFamily="2" charset="0"/>
              <a:ea typeface="+mn-ea"/>
              <a:cs typeface="+mn-cs"/>
            </a:rPr>
            <a:t>Expiration</a:t>
          </a:r>
          <a:r>
            <a:rPr lang="de-DE" sz="1200" i="0">
              <a:solidFill>
                <a:schemeClr val="dk1"/>
              </a:solidFill>
              <a:effectLst/>
              <a:latin typeface="Siemens Sans" pitchFamily="2" charset="0"/>
              <a:ea typeface="+mn-ea"/>
              <a:cs typeface="+mn-cs"/>
            </a:rPr>
            <a:t> Date"</a:t>
          </a: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r>
            <a:rPr lang="en-US" sz="1200" b="1" i="0" u="sng">
              <a:solidFill>
                <a:schemeClr val="dk1"/>
              </a:solidFill>
              <a:effectLst/>
              <a:latin typeface="Siemens Sans" pitchFamily="2" charset="0"/>
              <a:ea typeface="+mn-ea"/>
              <a:cs typeface="+mn-cs"/>
            </a:rPr>
            <a:t>What is possible with a valid Subscription?</a:t>
          </a:r>
        </a:p>
        <a:p>
          <a:pPr rtl="0" fontAlgn="base"/>
          <a:r>
            <a:rPr lang="en-US" sz="1200" b="0" i="0" u="none">
              <a:solidFill>
                <a:schemeClr val="dk1"/>
              </a:solidFill>
              <a:effectLst/>
              <a:latin typeface="Siemens Sans" pitchFamily="2" charset="0"/>
              <a:ea typeface="+mn-ea"/>
              <a:cs typeface="+mn-cs"/>
            </a:rPr>
            <a:t>  -</a:t>
          </a:r>
          <a:r>
            <a:rPr lang="en-US" sz="1200" b="0" i="0" u="none" baseline="0">
              <a:solidFill>
                <a:schemeClr val="dk1"/>
              </a:solidFill>
              <a:effectLst/>
              <a:latin typeface="Siemens Sans" pitchFamily="2" charset="0"/>
              <a:ea typeface="+mn-ea"/>
              <a:cs typeface="+mn-cs"/>
            </a:rPr>
            <a:t> Full </a:t>
          </a:r>
          <a:r>
            <a:rPr lang="en-US" sz="1200" b="0" i="0" u="none">
              <a:solidFill>
                <a:schemeClr val="dk1"/>
              </a:solidFill>
              <a:effectLst/>
              <a:latin typeface="Siemens Sans" pitchFamily="2" charset="0"/>
              <a:ea typeface="+mn-ea"/>
              <a:cs typeface="+mn-cs"/>
            </a:rPr>
            <a:t>Support provided </a:t>
          </a:r>
          <a:br>
            <a:rPr lang="en-US" sz="1200" b="1" i="0" u="sng">
              <a:solidFill>
                <a:schemeClr val="dk1"/>
              </a:solidFill>
              <a:effectLst/>
              <a:latin typeface="Siemens Sans" pitchFamily="2" charset="0"/>
              <a:ea typeface="+mn-ea"/>
              <a:cs typeface="+mn-cs"/>
            </a:rPr>
          </a:br>
          <a:r>
            <a:rPr lang="en-US" sz="1200" b="0" i="0" u="none">
              <a:solidFill>
                <a:schemeClr val="dk1"/>
              </a:solidFill>
              <a:effectLst/>
              <a:latin typeface="Siemens Sans" pitchFamily="2" charset="0"/>
              <a:ea typeface="+mn-ea"/>
              <a:cs typeface="+mn-cs"/>
            </a:rPr>
            <a:t>  - Patches and Incremental Releases (containing new features) can be applied</a:t>
          </a:r>
        </a:p>
        <a:p>
          <a:pPr rtl="0" fontAlgn="base"/>
          <a:r>
            <a:rPr lang="en-US" sz="1200" b="0" i="0" u="none">
              <a:solidFill>
                <a:schemeClr val="dk1"/>
              </a:solidFill>
              <a:effectLst/>
              <a:latin typeface="Siemens Sans" pitchFamily="2" charset="0"/>
              <a:ea typeface="+mn-ea"/>
              <a:cs typeface="+mn-cs"/>
            </a:rPr>
            <a:t>  - Upgrade to latest SiPass version</a:t>
          </a:r>
        </a:p>
        <a:p>
          <a:pPr rtl="0" fontAlgn="base"/>
          <a:endParaRPr lang="en-US" sz="1200" b="0" i="0" u="none">
            <a:solidFill>
              <a:schemeClr val="dk1"/>
            </a:solidFill>
            <a:effectLst/>
            <a:latin typeface="Siemens Sans" pitchFamily="2" charset="0"/>
            <a:ea typeface="+mn-ea"/>
            <a:cs typeface="+mn-cs"/>
          </a:endParaRPr>
        </a:p>
        <a:p>
          <a:pPr rtl="0" fontAlgn="base"/>
          <a:r>
            <a:rPr lang="en-US" sz="1200" b="0" i="0" u="none">
              <a:solidFill>
                <a:schemeClr val="dk1"/>
              </a:solidFill>
              <a:effectLst/>
              <a:latin typeface="Siemens Sans" pitchFamily="2" charset="0"/>
              <a:ea typeface="+mn-ea"/>
              <a:cs typeface="+mn-cs"/>
            </a:rPr>
            <a:t>General statement: </a:t>
          </a:r>
          <a:br>
            <a:rPr lang="en-US" sz="1200" b="0" i="0" u="none">
              <a:solidFill>
                <a:schemeClr val="dk1"/>
              </a:solidFill>
              <a:effectLst/>
              <a:latin typeface="Siemens Sans" pitchFamily="2" charset="0"/>
              <a:ea typeface="+mn-ea"/>
              <a:cs typeface="+mn-cs"/>
            </a:rPr>
          </a:br>
          <a:r>
            <a:rPr lang="en-US" sz="1200" b="0" i="0" u="none">
              <a:solidFill>
                <a:schemeClr val="dk1"/>
              </a:solidFill>
              <a:effectLst/>
              <a:latin typeface="Siemens Sans" pitchFamily="2" charset="0"/>
              <a:ea typeface="+mn-ea"/>
              <a:cs typeface="+mn-cs"/>
            </a:rPr>
            <a:t>No need to buy anymore an upgrade to higher version.</a:t>
          </a:r>
          <a:br>
            <a:rPr lang="en-US" sz="1200" b="0" i="0" u="none">
              <a:solidFill>
                <a:schemeClr val="dk1"/>
              </a:solidFill>
              <a:effectLst/>
              <a:latin typeface="Siemens Sans" pitchFamily="2" charset="0"/>
              <a:ea typeface="+mn-ea"/>
              <a:cs typeface="+mn-cs"/>
            </a:rPr>
          </a:br>
          <a:r>
            <a:rPr lang="en-US" sz="1200" b="0" i="0" u="none">
              <a:solidFill>
                <a:schemeClr val="dk1"/>
              </a:solidFill>
              <a:effectLst/>
              <a:latin typeface="Siemens Sans" pitchFamily="2" charset="0"/>
              <a:ea typeface="+mn-ea"/>
              <a:cs typeface="+mn-cs"/>
            </a:rPr>
            <a:t>If the Subscription Expire Date is higher/later as the Release Date of the installed version, SiPass will accept the license.</a:t>
          </a:r>
        </a:p>
        <a:p>
          <a:pPr rtl="0" fontAlgn="base"/>
          <a:r>
            <a:rPr lang="en-US" sz="1200" b="0" i="0" u="none">
              <a:solidFill>
                <a:schemeClr val="dk1"/>
              </a:solidFill>
              <a:effectLst/>
              <a:latin typeface="Siemens Sans" pitchFamily="2" charset="0"/>
              <a:ea typeface="+mn-ea"/>
              <a:cs typeface="+mn-cs"/>
            </a:rPr>
            <a:t>If the Subscription Expire Date is lower/sooner as the Release Date of the installed version, a 60 day grace period starts to order SUR (or go back to the a version which was already released before the Subscription Expire Date value).</a:t>
          </a:r>
        </a:p>
        <a:p>
          <a:pPr rtl="0" fontAlgn="base"/>
          <a:endParaRPr lang="en-US" sz="1200" b="1" i="0" u="sng">
            <a:solidFill>
              <a:schemeClr val="dk1"/>
            </a:solidFill>
            <a:effectLst/>
            <a:latin typeface="Siemens Sans" pitchFamily="2" charset="0"/>
            <a:ea typeface="+mn-ea"/>
            <a:cs typeface="+mn-cs"/>
          </a:endParaRPr>
        </a:p>
        <a:p>
          <a:pPr rtl="0" fontAlgn="base"/>
          <a:endParaRPr lang="en-US" sz="1200" b="1" i="0" u="sng">
            <a:solidFill>
              <a:schemeClr val="dk1"/>
            </a:solidFill>
            <a:effectLst/>
            <a:latin typeface="Siemens Sans" pitchFamily="2" charset="0"/>
            <a:ea typeface="+mn-ea"/>
            <a:cs typeface="+mn-cs"/>
          </a:endParaRPr>
        </a:p>
        <a:p>
          <a:pPr rtl="0" fontAlgn="base"/>
          <a:r>
            <a:rPr lang="en-US" sz="1200" b="1" i="0" u="sng">
              <a:solidFill>
                <a:schemeClr val="dk1"/>
              </a:solidFill>
              <a:effectLst/>
              <a:latin typeface="Siemens Sans" pitchFamily="2" charset="0"/>
              <a:ea typeface="+mn-ea"/>
              <a:cs typeface="+mn-cs"/>
            </a:rPr>
            <a:t>What happens if Subscription is expired?   </a:t>
          </a:r>
          <a:br>
            <a:rPr lang="en-US" sz="1200" b="1" i="0" u="sng">
              <a:solidFill>
                <a:schemeClr val="dk1"/>
              </a:solidFill>
              <a:effectLst/>
              <a:latin typeface="Siemens Sans" pitchFamily="2" charset="0"/>
              <a:ea typeface="+mn-ea"/>
              <a:cs typeface="+mn-cs"/>
            </a:rPr>
          </a:br>
          <a:r>
            <a:rPr lang="en-US" sz="1200" b="0" i="0" u="none">
              <a:solidFill>
                <a:schemeClr val="dk1"/>
              </a:solidFill>
              <a:effectLst/>
              <a:latin typeface="Siemens Sans" pitchFamily="2" charset="0"/>
              <a:ea typeface="+mn-ea"/>
              <a:cs typeface="+mn-cs"/>
            </a:rPr>
            <a:t>SiPass will work without any limitations but:</a:t>
          </a:r>
        </a:p>
        <a:p>
          <a:pPr rtl="0" fontAlgn="base"/>
          <a:r>
            <a:rPr lang="en-US" sz="1200" i="0" u="none">
              <a:solidFill>
                <a:schemeClr val="dk1"/>
              </a:solidFill>
              <a:effectLst/>
              <a:latin typeface="Siemens Sans" pitchFamily="2" charset="0"/>
              <a:ea typeface="+mn-ea"/>
              <a:cs typeface="+mn-cs"/>
            </a:rPr>
            <a:t>  - No Support provided anymore</a:t>
          </a:r>
        </a:p>
        <a:p>
          <a:pPr rtl="0" fontAlgn="base"/>
          <a:r>
            <a:rPr lang="en-US" sz="1200" i="0">
              <a:solidFill>
                <a:schemeClr val="dk1"/>
              </a:solidFill>
              <a:effectLst/>
              <a:latin typeface="Siemens Sans" pitchFamily="2" charset="0"/>
              <a:ea typeface="+mn-ea"/>
              <a:cs typeface="+mn-cs"/>
            </a:rPr>
            <a:t>  - No patches or Incremental Releases can be applied</a:t>
          </a:r>
        </a:p>
        <a:p>
          <a:pPr rtl="0" fontAlgn="base"/>
          <a:r>
            <a:rPr lang="en-US" sz="1200" i="0">
              <a:solidFill>
                <a:schemeClr val="dk1"/>
              </a:solidFill>
              <a:effectLst/>
              <a:latin typeface="Siemens Sans" pitchFamily="2" charset="0"/>
              <a:ea typeface="+mn-ea"/>
              <a:cs typeface="+mn-cs"/>
            </a:rPr>
            <a:t>  - </a:t>
          </a:r>
          <a:r>
            <a:rPr lang="en-US" sz="1200" i="0" baseline="0">
              <a:solidFill>
                <a:schemeClr val="dk1"/>
              </a:solidFill>
              <a:effectLst/>
              <a:latin typeface="Siemens Sans" pitchFamily="2" charset="0"/>
              <a:ea typeface="+mn-ea"/>
              <a:cs typeface="+mn-cs"/>
            </a:rPr>
            <a:t>upgrade to the latest SiPass version start a 60 day grace period to order SUR </a:t>
          </a:r>
          <a:endParaRPr lang="en-US" sz="1200" i="0" u="sng">
            <a:solidFill>
              <a:schemeClr val="dk1"/>
            </a:solidFill>
            <a:effectLst/>
            <a:latin typeface="Siemens Sans" pitchFamily="2" charset="0"/>
            <a:ea typeface="+mn-ea"/>
            <a:cs typeface="+mn-cs"/>
          </a:endParaRPr>
        </a:p>
        <a:p>
          <a:pPr rtl="0" fontAlgn="base"/>
          <a:endParaRPr lang="en-US" sz="1200" i="0" u="sng">
            <a:solidFill>
              <a:schemeClr val="dk1"/>
            </a:solidFill>
            <a:effectLst/>
            <a:latin typeface="Siemens Sans" pitchFamily="2" charset="0"/>
            <a:ea typeface="+mn-ea"/>
            <a:cs typeface="+mn-cs"/>
          </a:endParaRPr>
        </a:p>
        <a:p>
          <a:pPr rtl="0" fontAlgn="base"/>
          <a:endParaRPr lang="en-US" sz="1200" i="0" u="sng">
            <a:solidFill>
              <a:schemeClr val="dk1"/>
            </a:solidFill>
            <a:effectLst/>
            <a:latin typeface="Siemens Sans" pitchFamily="2" charset="0"/>
            <a:ea typeface="+mn-ea"/>
            <a:cs typeface="+mn-cs"/>
          </a:endParaRPr>
        </a:p>
        <a:p>
          <a:pPr rtl="0" fontAlgn="base"/>
          <a:r>
            <a:rPr lang="en-US" sz="1200" b="1" i="0" u="sng">
              <a:solidFill>
                <a:schemeClr val="dk1"/>
              </a:solidFill>
              <a:effectLst/>
              <a:latin typeface="Siemens Sans" pitchFamily="2" charset="0"/>
              <a:ea typeface="+mn-ea"/>
              <a:cs typeface="+mn-cs"/>
            </a:rPr>
            <a:t>How many years SUR do I need to order if SUR</a:t>
          </a:r>
          <a:r>
            <a:rPr lang="en-US" sz="1200" b="1" i="0" u="sng" baseline="0">
              <a:solidFill>
                <a:schemeClr val="dk1"/>
              </a:solidFill>
              <a:effectLst/>
              <a:latin typeface="Siemens Sans" pitchFamily="2" charset="0"/>
              <a:ea typeface="+mn-ea"/>
              <a:cs typeface="+mn-cs"/>
            </a:rPr>
            <a:t> is expired e.g. 15 months?</a:t>
          </a:r>
        </a:p>
        <a:p>
          <a:pPr rtl="0" fontAlgn="base"/>
          <a:r>
            <a:rPr lang="en-US" sz="1200" b="0" i="0" u="none" baseline="0">
              <a:solidFill>
                <a:schemeClr val="dk1"/>
              </a:solidFill>
              <a:effectLst/>
              <a:latin typeface="Siemens Sans" pitchFamily="2" charset="0"/>
              <a:ea typeface="+mn-ea"/>
              <a:cs typeface="+mn-cs"/>
            </a:rPr>
            <a:t>Based on the existing "Subscription Expire Date" a SUR order sets the "Subscription Expire Date"  one year to the future.</a:t>
          </a:r>
          <a:br>
            <a:rPr lang="en-US" sz="1200" b="0" i="0" baseline="0">
              <a:solidFill>
                <a:schemeClr val="dk1"/>
              </a:solidFill>
              <a:effectLst/>
              <a:latin typeface="Siemens Sans" pitchFamily="2" charset="0"/>
              <a:ea typeface="+mn-ea"/>
              <a:cs typeface="+mn-cs"/>
            </a:rPr>
          </a:br>
          <a:r>
            <a:rPr lang="en-US" sz="1200" b="0" i="0" u="none" baseline="0">
              <a:solidFill>
                <a:schemeClr val="dk1"/>
              </a:solidFill>
              <a:effectLst/>
              <a:latin typeface="Siemens Sans" pitchFamily="2" charset="0"/>
              <a:ea typeface="+mn-ea"/>
              <a:cs typeface="+mn-cs"/>
            </a:rPr>
            <a:t>An SUR update can be ordered any time, doesn't matter if the "Subscription Expire Date" is expired or still valid.</a:t>
          </a:r>
        </a:p>
        <a:p>
          <a:pPr rtl="0" fontAlgn="base"/>
          <a:endParaRPr lang="en-US" sz="1200" b="0" i="0" baseline="0">
            <a:solidFill>
              <a:schemeClr val="dk1"/>
            </a:solidFill>
            <a:effectLst/>
            <a:latin typeface="Siemens Sans" pitchFamily="2" charset="0"/>
            <a:ea typeface="+mn-ea"/>
            <a:cs typeface="+mn-cs"/>
          </a:endParaRPr>
        </a:p>
        <a:p>
          <a:pPr rtl="0" fontAlgn="base"/>
          <a:r>
            <a:rPr lang="en-US" sz="1200" b="0" i="0" u="none" baseline="0">
              <a:solidFill>
                <a:schemeClr val="dk1"/>
              </a:solidFill>
              <a:effectLst/>
              <a:latin typeface="Siemens Sans" pitchFamily="2" charset="0"/>
              <a:ea typeface="+mn-ea"/>
              <a:cs typeface="+mn-cs"/>
            </a:rPr>
            <a:t>If the  "Subscription Expire Date"  is 15 month in the past (expired) it is needed to order minimum 2 years SUR to reach a valid "Subscription Expire Date" </a:t>
          </a:r>
        </a:p>
        <a:p>
          <a:pPr rtl="0" fontAlgn="base"/>
          <a:r>
            <a:rPr lang="en-US" sz="1200" b="0" i="0" u="none" baseline="0">
              <a:solidFill>
                <a:schemeClr val="dk1"/>
              </a:solidFill>
              <a:effectLst/>
              <a:latin typeface="Siemens Sans" pitchFamily="2" charset="0"/>
              <a:ea typeface="+mn-ea"/>
              <a:cs typeface="+mn-cs"/>
            </a:rPr>
            <a:t>If SUR is expired for more than 2 years it is cheaper to order SUS (Order number not yet created, earliest needed 10/2023).</a:t>
          </a:r>
          <a:br>
            <a:rPr lang="en-US" sz="1200" b="0" i="0" u="none" baseline="0">
              <a:solidFill>
                <a:schemeClr val="dk1"/>
              </a:solidFill>
              <a:effectLst/>
              <a:latin typeface="Siemens Sans" pitchFamily="2" charset="0"/>
              <a:ea typeface="+mn-ea"/>
              <a:cs typeface="+mn-cs"/>
            </a:rPr>
          </a:br>
          <a:r>
            <a:rPr lang="en-US" sz="1200" b="0" i="0" u="none" baseline="0">
              <a:solidFill>
                <a:schemeClr val="dk1"/>
              </a:solidFill>
              <a:effectLst/>
              <a:latin typeface="Siemens Sans" pitchFamily="2" charset="0"/>
              <a:ea typeface="+mn-ea"/>
              <a:cs typeface="+mn-cs"/>
            </a:rPr>
            <a:t>A SUS order sets “Subscription Expiration Date” to one year related to the SUS order, independent of the current expire date. </a:t>
          </a:r>
          <a:endParaRPr lang="en-US" sz="1200" i="0">
            <a:solidFill>
              <a:schemeClr val="dk1"/>
            </a:solidFill>
            <a:effectLst/>
            <a:latin typeface="Siemens Sans" pitchFamily="2" charset="0"/>
            <a:ea typeface="+mn-ea"/>
            <a:cs typeface="+mn-cs"/>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r>
            <a:rPr lang="de-DE" sz="1200" b="1" i="0" u="sng">
              <a:effectLst/>
              <a:latin typeface="Siemens Sans" pitchFamily="2" charset="0"/>
            </a:rPr>
            <a:t>Returning SiPass LMS licenses</a:t>
          </a:r>
          <a:br>
            <a:rPr lang="de-DE" sz="1200" b="1" i="0" u="sng">
              <a:effectLst/>
              <a:latin typeface="Siemens Sans" pitchFamily="2" charset="0"/>
            </a:rPr>
          </a:br>
          <a:r>
            <a:rPr lang="de-DE" sz="1200" i="0">
              <a:effectLst/>
              <a:latin typeface="Siemens Sans" pitchFamily="2" charset="0"/>
            </a:rPr>
            <a:t>It may happen that SiPass integrated licenses are created because of an inaccurate order. </a:t>
          </a:r>
        </a:p>
        <a:p>
          <a:pPr rtl="0" fontAlgn="base"/>
          <a:r>
            <a:rPr lang="de-DE" sz="1200" i="0">
              <a:effectLst/>
              <a:latin typeface="Siemens Sans" pitchFamily="2" charset="0"/>
            </a:rPr>
            <a:t>The following rules apply for this case (</a:t>
          </a:r>
          <a:r>
            <a:rPr lang="de-DE" sz="1200" i="0" u="sng">
              <a:effectLst/>
              <a:latin typeface="Siemens Sans" pitchFamily="2" charset="0"/>
            </a:rPr>
            <a:t>for inactivated licenses only</a:t>
          </a:r>
          <a:r>
            <a:rPr lang="de-DE" sz="1200" i="0" u="none">
              <a:effectLst/>
              <a:latin typeface="Siemens Sans" pitchFamily="2" charset="0"/>
            </a:rPr>
            <a:t>):</a:t>
          </a:r>
        </a:p>
        <a:p>
          <a:pPr rtl="0" fontAlgn="base"/>
          <a:endParaRPr lang="de-DE" sz="1200" i="0">
            <a:effectLst/>
            <a:latin typeface="Siemens Sans" pitchFamily="2" charset="0"/>
          </a:endParaRPr>
        </a:p>
        <a:p>
          <a:pPr rtl="0" fontAlgn="base"/>
          <a:r>
            <a:rPr lang="de-DE" sz="1200" i="0">
              <a:effectLst/>
              <a:latin typeface="Siemens Sans" pitchFamily="2" charset="0"/>
            </a:rPr>
            <a:t>1. Inform Logistics (</a:t>
          </a:r>
          <a:r>
            <a:rPr lang="de-DE" sz="1200" i="0" u="sng">
              <a:solidFill>
                <a:schemeClr val="accent5"/>
              </a:solidFill>
              <a:effectLst/>
              <a:latin typeface="Siemens Sans" pitchFamily="2" charset="0"/>
            </a:rPr>
            <a:t>sipasslicense_orders.pl@siemens.com</a:t>
          </a:r>
          <a:r>
            <a:rPr lang="de-DE" sz="1200" i="0">
              <a:effectLst/>
              <a:latin typeface="Siemens Sans" pitchFamily="2" charset="0"/>
            </a:rPr>
            <a:t>) about the inaccurate order within 6 months </a:t>
          </a:r>
        </a:p>
        <a:p>
          <a:pPr rtl="0" fontAlgn="base"/>
          <a:r>
            <a:rPr lang="de-DE" sz="1200" i="0">
              <a:effectLst/>
              <a:latin typeface="Siemens Sans" pitchFamily="2" charset="0"/>
            </a:rPr>
            <a:t>2. Logistics will set the incorrectly ordered licenses to “obsolete”</a:t>
          </a:r>
        </a:p>
        <a:p>
          <a:pPr rtl="0" fontAlgn="base"/>
          <a:r>
            <a:rPr lang="de-DE" sz="1200" i="0">
              <a:effectLst/>
              <a:latin typeface="Siemens Sans" pitchFamily="2" charset="0"/>
            </a:rPr>
            <a:t>3. A credit note will be issued to refund the costs of the incorrectly ordered licenses</a:t>
          </a:r>
        </a:p>
        <a:p>
          <a:pPr rtl="0" fontAlgn="base"/>
          <a:r>
            <a:rPr lang="de-DE" sz="1200" i="0">
              <a:effectLst/>
              <a:latin typeface="Siemens Sans" pitchFamily="2" charset="0"/>
            </a:rPr>
            <a:t>4. A handling fee of 250 EUR* will be deducted from the refund amount for each incorrect order</a:t>
          </a:r>
          <a:br>
            <a:rPr lang="de-DE" sz="1200" i="0">
              <a:effectLst/>
              <a:latin typeface="Siemens Sans" pitchFamily="2" charset="0"/>
            </a:rPr>
          </a:br>
          <a:r>
            <a:rPr lang="de-DE" sz="1200" i="0">
              <a:effectLst/>
              <a:latin typeface="Siemens Sans" pitchFamily="2" charset="0"/>
            </a:rPr>
            <a:t>    For customers in the Americas Region, a fee of 350 USD is for each incorrect order</a:t>
          </a:r>
          <a:br>
            <a:rPr lang="de-DE" sz="1200" i="0">
              <a:effectLst/>
              <a:latin typeface="Siemens Sans" pitchFamily="2" charset="0"/>
            </a:rPr>
          </a:br>
          <a:endParaRPr lang="de-DE" sz="1200" i="0">
            <a:effectLst/>
            <a:latin typeface="Siemens Sans" pitchFamily="2" charset="0"/>
          </a:endParaRPr>
        </a:p>
        <a:p>
          <a:pPr rtl="0" fontAlgn="base"/>
          <a:r>
            <a:rPr lang="de-DE" sz="1100" i="0">
              <a:effectLst/>
              <a:latin typeface="Siemens Sans" pitchFamily="2" charset="0"/>
            </a:rPr>
            <a:t>    * The “Current month spot rate” (see Exchange rates) is used to convert the fee of 250 EUR to other currencies 	</a:t>
          </a:r>
        </a:p>
        <a:p>
          <a:pPr rtl="0" fontAlgn="base"/>
          <a:endParaRPr lang="de-DE" sz="1200" i="0">
            <a:effectLst/>
            <a:latin typeface="Siemens Sans" pitchFamily="2" charset="0"/>
          </a:endParaRPr>
        </a:p>
        <a:p>
          <a:pPr rtl="0" fontAlgn="base"/>
          <a:r>
            <a:rPr lang="de-DE" sz="1200" i="0" u="sng">
              <a:effectLst/>
              <a:latin typeface="Siemens Sans" pitchFamily="2" charset="0"/>
            </a:rPr>
            <a:t>It is not possible to return licenses assigned to a dongle (CMD.04/CMD.06) or TPM using a certificate file. </a:t>
          </a:r>
        </a:p>
        <a:p>
          <a:pPr rtl="0" fontAlgn="base"/>
          <a:r>
            <a:rPr lang="de-DE" sz="1200" i="0" u="sng">
              <a:effectLst/>
              <a:latin typeface="Siemens Sans" pitchFamily="2" charset="0"/>
            </a:rPr>
            <a:t>We will not issue credit notes smaller than 200 EUR. </a:t>
          </a: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a:p>
          <a:pPr rtl="0" fontAlgn="base"/>
          <a:endParaRPr lang="de-DE" sz="1200" i="0">
            <a:effectLst/>
            <a:latin typeface="Siemens Sans" pitchFamily="2" charset="0"/>
          </a:endParaRPr>
        </a:p>
      </xdr:txBody>
    </xdr:sp>
    <xdr:clientData/>
  </xdr:twoCellAnchor>
  <xdr:twoCellAnchor editAs="oneCell">
    <xdr:from>
      <xdr:col>8</xdr:col>
      <xdr:colOff>305081</xdr:colOff>
      <xdr:row>30</xdr:row>
      <xdr:rowOff>284069</xdr:rowOff>
    </xdr:from>
    <xdr:to>
      <xdr:col>13</xdr:col>
      <xdr:colOff>89443</xdr:colOff>
      <xdr:row>33</xdr:row>
      <xdr:rowOff>133351</xdr:rowOff>
    </xdr:to>
    <xdr:pic>
      <xdr:nvPicPr>
        <xdr:cNvPr id="7" name="Picture 2">
          <a:extLst>
            <a:ext uri="{FF2B5EF4-FFF2-40B4-BE49-F238E27FC236}">
              <a16:creationId xmlns:a16="http://schemas.microsoft.com/office/drawing/2014/main" id="{883023E2-11DD-47B2-94CC-56CA3A9F2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1081" y="7545481"/>
          <a:ext cx="3594362"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89647</xdr:colOff>
      <xdr:row>0</xdr:row>
      <xdr:rowOff>145677</xdr:rowOff>
    </xdr:from>
    <xdr:to>
      <xdr:col>15</xdr:col>
      <xdr:colOff>3059766</xdr:colOff>
      <xdr:row>16</xdr:row>
      <xdr:rowOff>79002</xdr:rowOff>
    </xdr:to>
    <xdr:pic>
      <xdr:nvPicPr>
        <xdr:cNvPr id="4" name="Grafik 3">
          <a:extLst>
            <a:ext uri="{FF2B5EF4-FFF2-40B4-BE49-F238E27FC236}">
              <a16:creationId xmlns:a16="http://schemas.microsoft.com/office/drawing/2014/main" id="{4E900FAD-11FD-42D1-A0F2-4521244971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57647" y="145677"/>
          <a:ext cx="3171825" cy="3552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4</xdr:row>
      <xdr:rowOff>238125</xdr:rowOff>
    </xdr:from>
    <xdr:to>
      <xdr:col>1</xdr:col>
      <xdr:colOff>1292721</xdr:colOff>
      <xdr:row>4</xdr:row>
      <xdr:rowOff>765051</xdr:rowOff>
    </xdr:to>
    <xdr:pic>
      <xdr:nvPicPr>
        <xdr:cNvPr id="2" name="Picture 6" descr="Package">
          <a:extLst>
            <a:ext uri="{FF2B5EF4-FFF2-40B4-BE49-F238E27FC236}">
              <a16:creationId xmlns:a16="http://schemas.microsoft.com/office/drawing/2014/main" id="{E808823F-C848-435F-8B31-50AA099BB7D8}"/>
            </a:ext>
          </a:extLst>
        </xdr:cNvPr>
        <xdr:cNvPicPr/>
      </xdr:nvPicPr>
      <xdr:blipFill>
        <a:blip xmlns:r="http://schemas.openxmlformats.org/officeDocument/2006/relationships" r:embed="rId1" cstate="print"/>
        <a:srcRect l="2452" t="16365" b="16365"/>
        <a:stretch>
          <a:fillRect/>
        </a:stretch>
      </xdr:blipFill>
      <xdr:spPr bwMode="auto">
        <a:xfrm>
          <a:off x="923925" y="1381125"/>
          <a:ext cx="864096" cy="526926"/>
        </a:xfrm>
        <a:prstGeom prst="rect">
          <a:avLst/>
        </a:prstGeom>
        <a:noFill/>
        <a:ln w="9525">
          <a:noFill/>
          <a:miter lim="800000"/>
          <a:headEnd/>
          <a:tailEnd/>
        </a:ln>
      </xdr:spPr>
    </xdr:pic>
    <xdr:clientData/>
  </xdr:twoCellAnchor>
  <xdr:twoCellAnchor editAs="oneCell">
    <xdr:from>
      <xdr:col>1</xdr:col>
      <xdr:colOff>390524</xdr:colOff>
      <xdr:row>5</xdr:row>
      <xdr:rowOff>228600</xdr:rowOff>
    </xdr:from>
    <xdr:to>
      <xdr:col>1</xdr:col>
      <xdr:colOff>1352549</xdr:colOff>
      <xdr:row>5</xdr:row>
      <xdr:rowOff>946026</xdr:rowOff>
    </xdr:to>
    <xdr:pic>
      <xdr:nvPicPr>
        <xdr:cNvPr id="3" name="Picture 6" descr="Package">
          <a:extLst>
            <a:ext uri="{FF2B5EF4-FFF2-40B4-BE49-F238E27FC236}">
              <a16:creationId xmlns:a16="http://schemas.microsoft.com/office/drawing/2014/main" id="{2802430D-1CA2-4259-B368-ECBA7D73AEAB}"/>
            </a:ext>
          </a:extLst>
        </xdr:cNvPr>
        <xdr:cNvPicPr/>
      </xdr:nvPicPr>
      <xdr:blipFill>
        <a:blip xmlns:r="http://schemas.openxmlformats.org/officeDocument/2006/relationships" r:embed="rId1" cstate="print"/>
        <a:srcRect l="2452" t="16365" b="16365"/>
        <a:stretch>
          <a:fillRect/>
        </a:stretch>
      </xdr:blipFill>
      <xdr:spPr bwMode="auto">
        <a:xfrm>
          <a:off x="885824" y="2324100"/>
          <a:ext cx="962025" cy="717426"/>
        </a:xfrm>
        <a:prstGeom prst="rect">
          <a:avLst/>
        </a:prstGeom>
        <a:noFill/>
        <a:ln w="9525">
          <a:noFill/>
          <a:miter lim="800000"/>
          <a:headEnd/>
          <a:tailEnd/>
        </a:ln>
      </xdr:spPr>
    </xdr:pic>
    <xdr:clientData/>
  </xdr:twoCellAnchor>
  <xdr:twoCellAnchor editAs="oneCell">
    <xdr:from>
      <xdr:col>1</xdr:col>
      <xdr:colOff>361949</xdr:colOff>
      <xdr:row>6</xdr:row>
      <xdr:rowOff>228600</xdr:rowOff>
    </xdr:from>
    <xdr:to>
      <xdr:col>1</xdr:col>
      <xdr:colOff>1362075</xdr:colOff>
      <xdr:row>6</xdr:row>
      <xdr:rowOff>984126</xdr:rowOff>
    </xdr:to>
    <xdr:pic>
      <xdr:nvPicPr>
        <xdr:cNvPr id="4" name="Picture 6" descr="Package">
          <a:extLst>
            <a:ext uri="{FF2B5EF4-FFF2-40B4-BE49-F238E27FC236}">
              <a16:creationId xmlns:a16="http://schemas.microsoft.com/office/drawing/2014/main" id="{86042EAA-0AC1-46C9-A32E-D438AE290B6C}"/>
            </a:ext>
          </a:extLst>
        </xdr:cNvPr>
        <xdr:cNvPicPr/>
      </xdr:nvPicPr>
      <xdr:blipFill>
        <a:blip xmlns:r="http://schemas.openxmlformats.org/officeDocument/2006/relationships" r:embed="rId1" cstate="print"/>
        <a:srcRect l="2452" t="16365" b="16365"/>
        <a:stretch>
          <a:fillRect/>
        </a:stretch>
      </xdr:blipFill>
      <xdr:spPr bwMode="auto">
        <a:xfrm>
          <a:off x="857249" y="4419600"/>
          <a:ext cx="1000126" cy="755526"/>
        </a:xfrm>
        <a:prstGeom prst="rect">
          <a:avLst/>
        </a:prstGeom>
        <a:noFill/>
        <a:ln w="9525">
          <a:noFill/>
          <a:miter lim="800000"/>
          <a:headEnd/>
          <a:tailEnd/>
        </a:ln>
      </xdr:spPr>
    </xdr:pic>
    <xdr:clientData/>
  </xdr:twoCellAnchor>
  <xdr:twoCellAnchor editAs="oneCell">
    <xdr:from>
      <xdr:col>1</xdr:col>
      <xdr:colOff>323849</xdr:colOff>
      <xdr:row>7</xdr:row>
      <xdr:rowOff>123825</xdr:rowOff>
    </xdr:from>
    <xdr:to>
      <xdr:col>1</xdr:col>
      <xdr:colOff>1362075</xdr:colOff>
      <xdr:row>7</xdr:row>
      <xdr:rowOff>898401</xdr:rowOff>
    </xdr:to>
    <xdr:pic>
      <xdr:nvPicPr>
        <xdr:cNvPr id="6" name="Picture 6" descr="Package">
          <a:extLst>
            <a:ext uri="{FF2B5EF4-FFF2-40B4-BE49-F238E27FC236}">
              <a16:creationId xmlns:a16="http://schemas.microsoft.com/office/drawing/2014/main" id="{F260A94D-2F90-4DFD-888D-04423D4F2620}"/>
            </a:ext>
          </a:extLst>
        </xdr:cNvPr>
        <xdr:cNvPicPr/>
      </xdr:nvPicPr>
      <xdr:blipFill>
        <a:blip xmlns:r="http://schemas.openxmlformats.org/officeDocument/2006/relationships" r:embed="rId1" cstate="print"/>
        <a:srcRect l="2452" t="16365" b="16365"/>
        <a:stretch>
          <a:fillRect/>
        </a:stretch>
      </xdr:blipFill>
      <xdr:spPr bwMode="auto">
        <a:xfrm>
          <a:off x="819149" y="6029325"/>
          <a:ext cx="1038226" cy="774576"/>
        </a:xfrm>
        <a:prstGeom prst="rect">
          <a:avLst/>
        </a:prstGeom>
        <a:noFill/>
        <a:ln w="9525">
          <a:noFill/>
          <a:miter lim="800000"/>
          <a:headEnd/>
          <a:tailEnd/>
        </a:ln>
      </xdr:spPr>
    </xdr:pic>
    <xdr:clientData/>
  </xdr:twoCellAnchor>
  <xdr:twoCellAnchor editAs="oneCell">
    <xdr:from>
      <xdr:col>1</xdr:col>
      <xdr:colOff>361949</xdr:colOff>
      <xdr:row>8</xdr:row>
      <xdr:rowOff>228600</xdr:rowOff>
    </xdr:from>
    <xdr:to>
      <xdr:col>1</xdr:col>
      <xdr:colOff>1419225</xdr:colOff>
      <xdr:row>8</xdr:row>
      <xdr:rowOff>1117476</xdr:rowOff>
    </xdr:to>
    <xdr:pic>
      <xdr:nvPicPr>
        <xdr:cNvPr id="7" name="Picture 6" descr="Package">
          <a:extLst>
            <a:ext uri="{FF2B5EF4-FFF2-40B4-BE49-F238E27FC236}">
              <a16:creationId xmlns:a16="http://schemas.microsoft.com/office/drawing/2014/main" id="{637A3861-827C-4221-BF67-CCCD437F7EAC}"/>
            </a:ext>
          </a:extLst>
        </xdr:cNvPr>
        <xdr:cNvPicPr/>
      </xdr:nvPicPr>
      <xdr:blipFill>
        <a:blip xmlns:r="http://schemas.openxmlformats.org/officeDocument/2006/relationships" r:embed="rId1" cstate="print"/>
        <a:srcRect l="2452" t="16365" b="16365"/>
        <a:stretch>
          <a:fillRect/>
        </a:stretch>
      </xdr:blipFill>
      <xdr:spPr bwMode="auto">
        <a:xfrm>
          <a:off x="857249" y="7086600"/>
          <a:ext cx="1057276" cy="88887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8</xdr:row>
      <xdr:rowOff>9526</xdr:rowOff>
    </xdr:from>
    <xdr:to>
      <xdr:col>23</xdr:col>
      <xdr:colOff>0</xdr:colOff>
      <xdr:row>42</xdr:row>
      <xdr:rowOff>1</xdr:rowOff>
    </xdr:to>
    <xdr:sp macro="" textlink="">
      <xdr:nvSpPr>
        <xdr:cNvPr id="2" name="Textfeld 1">
          <a:extLst>
            <a:ext uri="{FF2B5EF4-FFF2-40B4-BE49-F238E27FC236}">
              <a16:creationId xmlns:a16="http://schemas.microsoft.com/office/drawing/2014/main" id="{15BDD8A4-2DC6-4295-9EB9-6427738507B3}"/>
            </a:ext>
          </a:extLst>
        </xdr:cNvPr>
        <xdr:cNvSpPr txBox="1"/>
      </xdr:nvSpPr>
      <xdr:spPr>
        <a:xfrm>
          <a:off x="8782050" y="1504951"/>
          <a:ext cx="5819775" cy="5334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de-DE" sz="1400" b="1" i="0" u="none" strike="noStrike" baseline="0">
            <a:solidFill>
              <a:schemeClr val="dk1"/>
            </a:solidFill>
            <a:latin typeface="Siemens Sans" pitchFamily="2" charset="0"/>
            <a:ea typeface="+mn-ea"/>
            <a:cs typeface="+mn-cs"/>
          </a:endParaRPr>
        </a:p>
        <a:p>
          <a:pPr rtl="0"/>
          <a:r>
            <a:rPr lang="de-DE" sz="1400" b="1" i="0" u="none" strike="noStrike" baseline="0">
              <a:solidFill>
                <a:schemeClr val="dk1"/>
              </a:solidFill>
              <a:latin typeface="Siemens Sans" pitchFamily="2" charset="0"/>
              <a:ea typeface="+mn-ea"/>
              <a:cs typeface="+mn-cs"/>
            </a:rPr>
            <a:t>SiPass integrated Software Upgrade Renewal</a:t>
          </a:r>
          <a:endParaRPr lang="de-DE" sz="1100" b="0" i="0" u="none" strike="noStrike" baseline="0">
            <a:solidFill>
              <a:schemeClr val="dk1"/>
            </a:solidFill>
            <a:latin typeface="Siemens Sans" pitchFamily="2" charset="0"/>
            <a:ea typeface="+mn-ea"/>
            <a:cs typeface="+mn-cs"/>
          </a:endParaRPr>
        </a:p>
        <a:p>
          <a:pPr rtl="0"/>
          <a:endParaRPr lang="de-DE" sz="1100" b="0" i="0" u="none" strike="noStrike" baseline="0">
            <a:solidFill>
              <a:schemeClr val="dk1"/>
            </a:solidFill>
            <a:latin typeface="Siemens Sans" pitchFamily="2" charset="0"/>
            <a:ea typeface="+mn-ea"/>
            <a:cs typeface="+mn-cs"/>
          </a:endParaRPr>
        </a:p>
        <a:p>
          <a:pPr rtl="0"/>
          <a:r>
            <a:rPr lang="de-DE" sz="1100" b="0" i="0" u="none" strike="noStrike" baseline="0">
              <a:solidFill>
                <a:schemeClr val="dk1"/>
              </a:solidFill>
              <a:latin typeface="Siemens Sans" pitchFamily="2" charset="0"/>
              <a:ea typeface="+mn-ea"/>
              <a:cs typeface="+mn-cs"/>
            </a:rPr>
            <a:t>After initially activating your license, you are entitled to receive software updates, upgrades and technical support for one (1) year. </a:t>
          </a:r>
        </a:p>
        <a:p>
          <a:pPr rtl="0"/>
          <a:r>
            <a:rPr lang="de-DE" sz="1100" b="0" i="0" u="none" strike="noStrike" baseline="0">
              <a:solidFill>
                <a:schemeClr val="dk1"/>
              </a:solidFill>
              <a:latin typeface="Siemens Sans" pitchFamily="2" charset="0"/>
              <a:ea typeface="+mn-ea"/>
              <a:cs typeface="+mn-cs"/>
            </a:rPr>
            <a:t>We strongly recommend to extend this period by purchasing the corresponding quantity of Software Upgrade Renewal (Site Value), multiplied by number of years. The quantity required for one year extension equals the total of the Product Values of the installation, so called Site Value can be evaluated with this tool. </a:t>
          </a:r>
        </a:p>
        <a:p>
          <a:pPr rtl="0"/>
          <a:endParaRPr lang="de-DE" sz="1100" b="0" i="0" u="none" strike="noStrike" baseline="0">
            <a:solidFill>
              <a:schemeClr val="dk1"/>
            </a:solidFill>
            <a:latin typeface="Siemens Sans" pitchFamily="2" charset="0"/>
            <a:ea typeface="+mn-ea"/>
            <a:cs typeface="+mn-cs"/>
          </a:endParaRPr>
        </a:p>
        <a:p>
          <a:pPr rtl="0"/>
          <a:r>
            <a:rPr lang="de-DE" sz="1100" b="0" i="0" u="none" strike="noStrike" baseline="0">
              <a:solidFill>
                <a:schemeClr val="dk1"/>
              </a:solidFill>
              <a:latin typeface="Siemens Sans" pitchFamily="2" charset="0"/>
              <a:ea typeface="+mn-ea"/>
              <a:cs typeface="+mn-cs"/>
            </a:rPr>
            <a:t>However, in order to consider the potential intermediate extensions, please always get the actual Site Value from LMU or the LMS cockpit.</a:t>
          </a:r>
        </a:p>
        <a:p>
          <a:pPr rtl="0"/>
          <a:endParaRPr lang="de-DE" sz="1100" b="0" i="0" u="none" strike="noStrike" baseline="0">
            <a:solidFill>
              <a:schemeClr val="dk1"/>
            </a:solidFill>
            <a:latin typeface="Siemens Sans" pitchFamily="2" charset="0"/>
            <a:ea typeface="+mn-ea"/>
            <a:cs typeface="+mn-cs"/>
          </a:endParaRPr>
        </a:p>
        <a:p>
          <a:pPr rtl="0"/>
          <a:r>
            <a:rPr lang="de-DE" sz="1100" b="0" i="0" u="none" strike="noStrike" baseline="0">
              <a:solidFill>
                <a:schemeClr val="dk1"/>
              </a:solidFill>
              <a:latin typeface="Siemens Sans" pitchFamily="2" charset="0"/>
              <a:ea typeface="+mn-ea"/>
              <a:cs typeface="+mn-cs"/>
            </a:rPr>
            <a:t>Price shown is the Reference Price. Price may be subject to change. For latest country specific pricing and currency settings please always refer to the price list section in the Siveillance Portfolio Intranet. </a:t>
          </a:r>
        </a:p>
        <a:p>
          <a:endParaRPr lang="de-DE" sz="1100">
            <a:latin typeface="Siemens Sans" pitchFamily="2" charset="0"/>
          </a:endParaRPr>
        </a:p>
      </xdr:txBody>
    </xdr:sp>
    <xdr:clientData/>
  </xdr:twoCellAnchor>
  <xdr:twoCellAnchor editAs="oneCell">
    <xdr:from>
      <xdr:col>5</xdr:col>
      <xdr:colOff>2200275</xdr:colOff>
      <xdr:row>9</xdr:row>
      <xdr:rowOff>19050</xdr:rowOff>
    </xdr:from>
    <xdr:to>
      <xdr:col>6</xdr:col>
      <xdr:colOff>180975</xdr:colOff>
      <xdr:row>10</xdr:row>
      <xdr:rowOff>19177</xdr:rowOff>
    </xdr:to>
    <xdr:pic>
      <xdr:nvPicPr>
        <xdr:cNvPr id="5" name="Picture 4" descr="new | Pico-Sport Lda">
          <a:extLst>
            <a:ext uri="{FF2B5EF4-FFF2-40B4-BE49-F238E27FC236}">
              <a16:creationId xmlns:a16="http://schemas.microsoft.com/office/drawing/2014/main" id="{12CC3EEE-4464-4F9C-8FC2-8ECE491469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5" y="1704975"/>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2200275</xdr:colOff>
      <xdr:row>11</xdr:row>
      <xdr:rowOff>0</xdr:rowOff>
    </xdr:from>
    <xdr:to>
      <xdr:col>6</xdr:col>
      <xdr:colOff>180975</xdr:colOff>
      <xdr:row>12</xdr:row>
      <xdr:rowOff>127</xdr:rowOff>
    </xdr:to>
    <xdr:pic>
      <xdr:nvPicPr>
        <xdr:cNvPr id="6" name="Picture 5" descr="new | Pico-Sport Lda">
          <a:extLst>
            <a:ext uri="{FF2B5EF4-FFF2-40B4-BE49-F238E27FC236}">
              <a16:creationId xmlns:a16="http://schemas.microsoft.com/office/drawing/2014/main" id="{A48DF4BE-93D3-4A24-916B-E4B6DAC49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5" y="2066925"/>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2190750</xdr:colOff>
      <xdr:row>13</xdr:row>
      <xdr:rowOff>0</xdr:rowOff>
    </xdr:from>
    <xdr:to>
      <xdr:col>6</xdr:col>
      <xdr:colOff>171450</xdr:colOff>
      <xdr:row>14</xdr:row>
      <xdr:rowOff>127</xdr:rowOff>
    </xdr:to>
    <xdr:pic>
      <xdr:nvPicPr>
        <xdr:cNvPr id="7" name="Picture 6" descr="new | Pico-Sport Lda">
          <a:extLst>
            <a:ext uri="{FF2B5EF4-FFF2-40B4-BE49-F238E27FC236}">
              <a16:creationId xmlns:a16="http://schemas.microsoft.com/office/drawing/2014/main" id="{A49DF4A2-BE78-46AE-BB4B-F922AB16D9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2447925"/>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2200275</xdr:colOff>
      <xdr:row>15</xdr:row>
      <xdr:rowOff>0</xdr:rowOff>
    </xdr:from>
    <xdr:to>
      <xdr:col>6</xdr:col>
      <xdr:colOff>180975</xdr:colOff>
      <xdr:row>16</xdr:row>
      <xdr:rowOff>127</xdr:rowOff>
    </xdr:to>
    <xdr:pic>
      <xdr:nvPicPr>
        <xdr:cNvPr id="8" name="Picture 7" descr="new | Pico-Sport Lda">
          <a:extLst>
            <a:ext uri="{FF2B5EF4-FFF2-40B4-BE49-F238E27FC236}">
              <a16:creationId xmlns:a16="http://schemas.microsoft.com/office/drawing/2014/main" id="{D29BFA61-A733-4C48-9447-BBAF8A588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5" y="2828925"/>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2190750</xdr:colOff>
      <xdr:row>17</xdr:row>
      <xdr:rowOff>9525</xdr:rowOff>
    </xdr:from>
    <xdr:to>
      <xdr:col>6</xdr:col>
      <xdr:colOff>171450</xdr:colOff>
      <xdr:row>18</xdr:row>
      <xdr:rowOff>9652</xdr:rowOff>
    </xdr:to>
    <xdr:pic>
      <xdr:nvPicPr>
        <xdr:cNvPr id="9" name="Picture 8" descr="new | Pico-Sport Lda">
          <a:extLst>
            <a:ext uri="{FF2B5EF4-FFF2-40B4-BE49-F238E27FC236}">
              <a16:creationId xmlns:a16="http://schemas.microsoft.com/office/drawing/2014/main" id="{6B1463D0-4BE0-4AEA-8487-B82ECDF8D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3219450"/>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2200275</xdr:colOff>
      <xdr:row>37</xdr:row>
      <xdr:rowOff>142875</xdr:rowOff>
    </xdr:from>
    <xdr:to>
      <xdr:col>6</xdr:col>
      <xdr:colOff>180975</xdr:colOff>
      <xdr:row>37</xdr:row>
      <xdr:rowOff>333502</xdr:rowOff>
    </xdr:to>
    <xdr:pic>
      <xdr:nvPicPr>
        <xdr:cNvPr id="10" name="Picture 9" descr="new | Pico-Sport Lda">
          <a:extLst>
            <a:ext uri="{FF2B5EF4-FFF2-40B4-BE49-F238E27FC236}">
              <a16:creationId xmlns:a16="http://schemas.microsoft.com/office/drawing/2014/main" id="{355BB1D3-0C2D-44D3-BC7E-C2F5B2FF03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5" y="7781925"/>
          <a:ext cx="361950" cy="190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22</xdr:col>
      <xdr:colOff>579276</xdr:colOff>
      <xdr:row>43</xdr:row>
      <xdr:rowOff>18067</xdr:rowOff>
    </xdr:to>
    <xdr:pic>
      <xdr:nvPicPr>
        <xdr:cNvPr id="3" name="Picture 2">
          <a:extLst>
            <a:ext uri="{FF2B5EF4-FFF2-40B4-BE49-F238E27FC236}">
              <a16:creationId xmlns:a16="http://schemas.microsoft.com/office/drawing/2014/main" id="{89A70B2C-647F-4A05-AD4F-CD7EE1ECA8F3}"/>
            </a:ext>
          </a:extLst>
        </xdr:cNvPr>
        <xdr:cNvPicPr>
          <a:picLocks noChangeAspect="1"/>
        </xdr:cNvPicPr>
      </xdr:nvPicPr>
      <xdr:blipFill>
        <a:blip xmlns:r="http://schemas.openxmlformats.org/officeDocument/2006/relationships" r:embed="rId1"/>
        <a:stretch>
          <a:fillRect/>
        </a:stretch>
      </xdr:blipFill>
      <xdr:spPr>
        <a:xfrm>
          <a:off x="0" y="390525"/>
          <a:ext cx="13990476" cy="786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314324</xdr:colOff>
      <xdr:row>4</xdr:row>
      <xdr:rowOff>542923</xdr:rowOff>
    </xdr:from>
    <xdr:to>
      <xdr:col>4</xdr:col>
      <xdr:colOff>485774</xdr:colOff>
      <xdr:row>9</xdr:row>
      <xdr:rowOff>171448</xdr:rowOff>
    </xdr:to>
    <xdr:sp macro="" textlink="">
      <xdr:nvSpPr>
        <xdr:cNvPr id="2" name="TextBox 1">
          <a:extLst>
            <a:ext uri="{FF2B5EF4-FFF2-40B4-BE49-F238E27FC236}">
              <a16:creationId xmlns:a16="http://schemas.microsoft.com/office/drawing/2014/main" id="{1097B8EE-A63D-4105-838D-C245E6A7588D}"/>
            </a:ext>
          </a:extLst>
        </xdr:cNvPr>
        <xdr:cNvSpPr txBox="1"/>
      </xdr:nvSpPr>
      <xdr:spPr>
        <a:xfrm rot="20440595">
          <a:off x="314324" y="1838323"/>
          <a:ext cx="7296150" cy="1038225"/>
        </a:xfrm>
        <a:prstGeom prst="rect">
          <a:avLst/>
        </a:prstGeom>
        <a:solidFill>
          <a:srgbClr val="FFFFFF">
            <a:alpha val="56078"/>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000">
              <a:solidFill>
                <a:schemeClr val="accent2"/>
              </a:solidFill>
            </a:rPr>
            <a:t>Since the Security Manager is released</a:t>
          </a:r>
          <a:r>
            <a:rPr lang="de-DE" sz="2000" baseline="0">
              <a:solidFill>
                <a:schemeClr val="accent2"/>
              </a:solidFill>
            </a:rPr>
            <a:t> these information are outdated.</a:t>
          </a:r>
        </a:p>
        <a:p>
          <a:r>
            <a:rPr lang="de-DE" sz="2000" baseline="0">
              <a:solidFill>
                <a:schemeClr val="accent2"/>
              </a:solidFill>
            </a:rPr>
            <a:t>Please contact Support to receive the latest information.</a:t>
          </a:r>
          <a:endParaRPr lang="de-DE" sz="2000">
            <a:solidFill>
              <a:schemeClr val="accent2"/>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495299</xdr:colOff>
      <xdr:row>7</xdr:row>
      <xdr:rowOff>1</xdr:rowOff>
    </xdr:from>
    <xdr:to>
      <xdr:col>5</xdr:col>
      <xdr:colOff>66674</xdr:colOff>
      <xdr:row>11</xdr:row>
      <xdr:rowOff>133351</xdr:rowOff>
    </xdr:to>
    <xdr:sp macro="" textlink="">
      <xdr:nvSpPr>
        <xdr:cNvPr id="3" name="TextBox 2">
          <a:extLst>
            <a:ext uri="{FF2B5EF4-FFF2-40B4-BE49-F238E27FC236}">
              <a16:creationId xmlns:a16="http://schemas.microsoft.com/office/drawing/2014/main" id="{4205DA19-80C1-421B-B3A2-E8DA4A86DE84}"/>
            </a:ext>
          </a:extLst>
        </xdr:cNvPr>
        <xdr:cNvSpPr txBox="1"/>
      </xdr:nvSpPr>
      <xdr:spPr>
        <a:xfrm rot="20440595">
          <a:off x="495299" y="1866901"/>
          <a:ext cx="7296150" cy="1038225"/>
        </a:xfrm>
        <a:prstGeom prst="rect">
          <a:avLst/>
        </a:prstGeom>
        <a:solidFill>
          <a:srgbClr val="FFFFFF">
            <a:alpha val="56078"/>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000">
              <a:solidFill>
                <a:schemeClr val="accent2"/>
              </a:solidFill>
            </a:rPr>
            <a:t>Since the Security Manager is released</a:t>
          </a:r>
          <a:r>
            <a:rPr lang="de-DE" sz="2000" baseline="0">
              <a:solidFill>
                <a:schemeClr val="accent2"/>
              </a:solidFill>
            </a:rPr>
            <a:t> these information are outdated.</a:t>
          </a:r>
        </a:p>
        <a:p>
          <a:r>
            <a:rPr lang="de-DE" sz="2000" baseline="0">
              <a:solidFill>
                <a:schemeClr val="accent2"/>
              </a:solidFill>
            </a:rPr>
            <a:t>Please contact Support to receive the latest information.</a:t>
          </a:r>
          <a:endParaRPr lang="de-DE" sz="2000">
            <a:solidFill>
              <a:schemeClr val="accent2"/>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581025</xdr:colOff>
      <xdr:row>1</xdr:row>
      <xdr:rowOff>19050</xdr:rowOff>
    </xdr:from>
    <xdr:to>
      <xdr:col>13</xdr:col>
      <xdr:colOff>400050</xdr:colOff>
      <xdr:row>40</xdr:row>
      <xdr:rowOff>95250</xdr:rowOff>
    </xdr:to>
    <xdr:sp macro="" textlink="">
      <xdr:nvSpPr>
        <xdr:cNvPr id="2" name="Textfeld 1">
          <a:extLst>
            <a:ext uri="{FF2B5EF4-FFF2-40B4-BE49-F238E27FC236}">
              <a16:creationId xmlns:a16="http://schemas.microsoft.com/office/drawing/2014/main" id="{45EE367C-717A-49E6-80A4-41266F7AC5B7}"/>
            </a:ext>
          </a:extLst>
        </xdr:cNvPr>
        <xdr:cNvSpPr txBox="1"/>
      </xdr:nvSpPr>
      <xdr:spPr>
        <a:xfrm>
          <a:off x="581025" y="209550"/>
          <a:ext cx="9725025" cy="750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base" hangingPunct="1"/>
          <a:r>
            <a:rPr lang="en-US" sz="1100" b="1" i="1" u="sng">
              <a:solidFill>
                <a:schemeClr val="dk1"/>
              </a:solidFill>
              <a:effectLst/>
              <a:latin typeface="+mn-lt"/>
              <a:ea typeface="+mn-ea"/>
              <a:cs typeface="+mn-cs"/>
            </a:rPr>
            <a:t>Siveillance Technical Support (TS) Contact Information</a:t>
          </a:r>
        </a:p>
        <a:p>
          <a:pPr rtl="0" eaLnBrk="1" fontAlgn="base" hangingPunct="1"/>
          <a:endParaRPr lang="de-DE">
            <a:effectLst/>
          </a:endParaRPr>
        </a:p>
        <a:p>
          <a:pPr rtl="0" eaLnBrk="1" fontAlgn="base" hangingPunct="1"/>
          <a:r>
            <a:rPr lang="en-US" sz="1100">
              <a:solidFill>
                <a:schemeClr val="dk1"/>
              </a:solidFill>
              <a:effectLst/>
              <a:latin typeface="+mn-lt"/>
              <a:ea typeface="+mn-ea"/>
              <a:cs typeface="+mn-cs"/>
            </a:rPr>
            <a:t>Online 	Siemens Industry Online Support (SIOS) – mySupport</a:t>
          </a:r>
          <a:endParaRPr lang="de-DE">
            <a:effectLst/>
          </a:endParaRPr>
        </a:p>
        <a:p>
          <a:r>
            <a:rPr lang="en-US" sz="1100">
              <a:solidFill>
                <a:schemeClr val="dk1"/>
              </a:solidFill>
              <a:effectLst/>
              <a:latin typeface="+mn-lt"/>
              <a:ea typeface="+mn-ea"/>
              <a:cs typeface="+mn-cs"/>
            </a:rPr>
            <a:t>	</a:t>
          </a:r>
          <a:r>
            <a:rPr lang="en-US" sz="1100">
              <a:solidFill>
                <a:schemeClr val="dk1"/>
              </a:solidFill>
              <a:effectLst/>
              <a:latin typeface="+mn-lt"/>
              <a:ea typeface="+mn-ea"/>
              <a:cs typeface="+mn-cs"/>
              <a:hlinkClick xmlns:r="http://schemas.openxmlformats.org/officeDocument/2006/relationships" r:id=""/>
            </a:rPr>
            <a:t>https://support.industry.siemens.com/cs/my/srm?lc=en-WW</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Before submitting a request, please select ‘Request by a customer’ and state the customer data.</a:t>
          </a:r>
          <a:endParaRPr lang="de-DE" sz="1100">
            <a:solidFill>
              <a:schemeClr val="dk1"/>
            </a:solidFill>
            <a:effectLst/>
            <a:latin typeface="+mn-lt"/>
            <a:ea typeface="+mn-ea"/>
            <a:cs typeface="+mn-cs"/>
          </a:endParaRPr>
        </a:p>
        <a:p>
          <a:r>
            <a:rPr lang="en-US" sz="1100">
              <a:solidFill>
                <a:schemeClr val="dk1"/>
              </a:solidFill>
              <a:effectLst/>
              <a:latin typeface="+mn-lt"/>
              <a:ea typeface="+mn-ea"/>
              <a:cs typeface="+mn-cs"/>
            </a:rPr>
            <a:t>	SIOS mySupport also allows for online tracking of support requests.</a:t>
          </a:r>
          <a:br>
            <a:rPr lang="en-US" sz="1100">
              <a:solidFill>
                <a:schemeClr val="dk1"/>
              </a:solidFill>
              <a:effectLst/>
              <a:latin typeface="+mn-lt"/>
              <a:ea typeface="+mn-ea"/>
              <a:cs typeface="+mn-cs"/>
            </a:rPr>
          </a:br>
          <a:endParaRPr lang="de-DE">
            <a:effectLst/>
          </a:endParaRPr>
        </a:p>
        <a:p>
          <a:pPr rtl="0" eaLnBrk="1" fontAlgn="base" hangingPunct="1"/>
          <a:r>
            <a:rPr lang="en-US" sz="1100">
              <a:solidFill>
                <a:schemeClr val="dk1"/>
              </a:solidFill>
              <a:effectLst/>
              <a:latin typeface="+mn-lt"/>
              <a:ea typeface="+mn-ea"/>
              <a:cs typeface="+mn-cs"/>
            </a:rPr>
            <a:t>Email	</a:t>
          </a:r>
          <a:r>
            <a:rPr lang="en-US" sz="1100">
              <a:solidFill>
                <a:schemeClr val="dk1"/>
              </a:solidFill>
              <a:effectLst/>
              <a:latin typeface="+mn-lt"/>
              <a:ea typeface="+mn-ea"/>
              <a:cs typeface="+mn-cs"/>
              <a:hlinkClick xmlns:r="http://schemas.openxmlformats.org/officeDocument/2006/relationships" r:id=""/>
            </a:rPr>
            <a:t>siveillance.support.industry@siemens.com</a:t>
          </a:r>
          <a:r>
            <a:rPr lang="en-US" sz="1100">
              <a:solidFill>
                <a:schemeClr val="dk1"/>
              </a:solidFill>
              <a:effectLst/>
              <a:latin typeface="+mn-lt"/>
              <a:ea typeface="+mn-ea"/>
              <a:cs typeface="+mn-cs"/>
            </a:rPr>
            <a:t> </a:t>
          </a:r>
          <a:endParaRPr lang="de-DE">
            <a:effectLst/>
          </a:endParaRPr>
        </a:p>
        <a:p>
          <a:pPr rtl="0" eaLnBrk="1" fontAlgn="base" hangingPunct="1"/>
          <a:r>
            <a:rPr lang="en-US" sz="1100">
              <a:solidFill>
                <a:schemeClr val="dk1"/>
              </a:solidFill>
              <a:effectLst/>
              <a:latin typeface="+mn-lt"/>
              <a:ea typeface="+mn-ea"/>
              <a:cs typeface="+mn-cs"/>
            </a:rPr>
            <a:t>Phone	Europe, Germany	+49 89 9221 8000</a:t>
          </a:r>
          <a:endParaRPr lang="de-DE">
            <a:effectLst/>
          </a:endParaRPr>
        </a:p>
        <a:p>
          <a:pPr rtl="0" eaLnBrk="1" fontAlgn="base" hangingPunct="1"/>
          <a:r>
            <a:rPr lang="en-US" sz="1100">
              <a:solidFill>
                <a:schemeClr val="dk1"/>
              </a:solidFill>
              <a:effectLst/>
              <a:latin typeface="+mn-lt"/>
              <a:ea typeface="+mn-ea"/>
              <a:cs typeface="+mn-cs"/>
            </a:rPr>
            <a:t>	Middle East / Asia	+91 44 6156 4325</a:t>
          </a:r>
          <a:endParaRPr lang="de-DE">
            <a:effectLst/>
          </a:endParaRPr>
        </a:p>
        <a:p>
          <a:pPr rtl="0" eaLnBrk="1" fontAlgn="base" hangingPunct="1"/>
          <a:r>
            <a:rPr lang="en-US" sz="1100">
              <a:solidFill>
                <a:schemeClr val="dk1"/>
              </a:solidFill>
              <a:effectLst/>
              <a:latin typeface="+mn-lt"/>
              <a:ea typeface="+mn-ea"/>
              <a:cs typeface="+mn-cs"/>
            </a:rPr>
            <a:t> 	Americas (only US/CA)	+1 800 877 7545, option 2 for Tech Support</a:t>
          </a:r>
          <a:endParaRPr lang="de-DE">
            <a:effectLst/>
          </a:endParaRPr>
        </a:p>
        <a:p>
          <a:pPr rtl="0" eaLnBrk="1" fontAlgn="base" hangingPunct="1"/>
          <a:endParaRPr lang="en-US" sz="1100">
            <a:solidFill>
              <a:schemeClr val="dk1"/>
            </a:solidFill>
            <a:effectLst/>
            <a:latin typeface="+mn-lt"/>
            <a:ea typeface="+mn-ea"/>
            <a:cs typeface="+mn-cs"/>
          </a:endParaRPr>
        </a:p>
        <a:p>
          <a:r>
            <a:rPr lang="en-US" sz="1100" b="0">
              <a:solidFill>
                <a:schemeClr val="dk1"/>
              </a:solidFill>
              <a:effectLst/>
              <a:latin typeface="+mn-lt"/>
              <a:ea typeface="+mn-ea"/>
              <a:cs typeface="+mn-cs"/>
            </a:rPr>
            <a:t>For technical after sales support requests please always state version and customer name, plus site details </a:t>
          </a:r>
          <a:r>
            <a:rPr lang="en-US" sz="1100" b="0" u="sng">
              <a:solidFill>
                <a:schemeClr val="dk1"/>
              </a:solidFill>
              <a:effectLst/>
              <a:latin typeface="+mn-lt"/>
              <a:ea typeface="+mn-ea"/>
              <a:cs typeface="+mn-cs"/>
            </a:rPr>
            <a:t>or CSID</a:t>
          </a:r>
          <a:r>
            <a:rPr lang="en-US" sz="1100" b="0">
              <a:solidFill>
                <a:schemeClr val="dk1"/>
              </a:solidFill>
              <a:effectLst/>
              <a:latin typeface="+mn-lt"/>
              <a:ea typeface="+mn-ea"/>
              <a:cs typeface="+mn-cs"/>
            </a:rPr>
            <a:t> . This helps to determine if the installation is eligible for technical support. If the installation </a:t>
          </a:r>
          <a:r>
            <a:rPr lang="en-US" sz="1100" b="0" u="sng">
              <a:solidFill>
                <a:schemeClr val="dk1"/>
              </a:solidFill>
              <a:effectLst/>
              <a:latin typeface="+mn-lt"/>
              <a:ea typeface="+mn-ea"/>
              <a:cs typeface="+mn-cs"/>
            </a:rPr>
            <a:t>is not under a valid SUR / SSA contract or </a:t>
          </a:r>
          <a:r>
            <a:rPr lang="en-US" sz="1100" b="0">
              <a:solidFill>
                <a:schemeClr val="dk1"/>
              </a:solidFill>
              <a:effectLst/>
              <a:latin typeface="+mn-lt"/>
              <a:ea typeface="+mn-ea"/>
              <a:cs typeface="+mn-cs"/>
            </a:rPr>
            <a:t> is not running on a supported version, TS engineers will require to upgrade the installation.</a:t>
          </a:r>
          <a:endParaRPr lang="de-DE" sz="1100" b="1">
            <a:solidFill>
              <a:schemeClr val="dk1"/>
            </a:solidFill>
            <a:effectLst/>
            <a:latin typeface="+mn-lt"/>
            <a:ea typeface="+mn-ea"/>
            <a:cs typeface="+mn-cs"/>
          </a:endParaRPr>
        </a:p>
        <a:p>
          <a:r>
            <a:rPr lang="en-US" sz="1100">
              <a:solidFill>
                <a:schemeClr val="dk1"/>
              </a:solidFill>
              <a:effectLst/>
              <a:latin typeface="+mn-lt"/>
              <a:ea typeface="+mn-ea"/>
              <a:cs typeface="+mn-cs"/>
            </a:rPr>
            <a:t>Please note that the email </a:t>
          </a:r>
          <a:r>
            <a:rPr lang="en-US" sz="1100" u="sng">
              <a:solidFill>
                <a:schemeClr val="dk1"/>
              </a:solidFill>
              <a:effectLst/>
              <a:latin typeface="+mn-lt"/>
              <a:ea typeface="+mn-ea"/>
              <a:cs typeface="+mn-cs"/>
              <a:hlinkClick xmlns:r="http://schemas.openxmlformats.org/officeDocument/2006/relationships" r:id=""/>
            </a:rPr>
            <a:t>siveillance.support.industry@siemens.com</a:t>
          </a:r>
          <a:r>
            <a:rPr lang="en-US" sz="1100">
              <a:solidFill>
                <a:schemeClr val="dk1"/>
              </a:solidFill>
              <a:effectLst/>
              <a:latin typeface="+mn-lt"/>
              <a:ea typeface="+mn-ea"/>
              <a:cs typeface="+mn-cs"/>
            </a:rPr>
            <a:t> shall be used only to reply to open support requests (keep the SR number in the email subject).</a:t>
          </a:r>
          <a:endParaRPr lang="de-DE" sz="1100">
            <a:solidFill>
              <a:schemeClr val="dk1"/>
            </a:solidFill>
            <a:effectLst/>
            <a:latin typeface="+mn-lt"/>
            <a:ea typeface="+mn-ea"/>
            <a:cs typeface="+mn-cs"/>
          </a:endParaRPr>
        </a:p>
        <a:p>
          <a:pPr rtl="0" eaLnBrk="1" fontAlgn="base" hangingPunct="1"/>
          <a:endParaRPr lang="en-US" sz="1100">
            <a:solidFill>
              <a:schemeClr val="dk1"/>
            </a:solidFill>
            <a:effectLst/>
            <a:latin typeface="+mn-lt"/>
            <a:ea typeface="+mn-ea"/>
            <a:cs typeface="+mn-cs"/>
          </a:endParaRPr>
        </a:p>
        <a:p>
          <a:pPr rtl="0" eaLnBrk="1" fontAlgn="base" hangingPunct="1"/>
          <a:r>
            <a:rPr lang="en-US" sz="1100" b="1">
              <a:solidFill>
                <a:schemeClr val="dk1"/>
              </a:solidFill>
              <a:effectLst/>
              <a:latin typeface="+mn-lt"/>
              <a:ea typeface="+mn-ea"/>
              <a:cs typeface="+mn-cs"/>
            </a:rPr>
            <a:t>Service Times:</a:t>
          </a:r>
          <a:endParaRPr lang="de-DE" b="1">
            <a:effectLst/>
          </a:endParaRPr>
        </a:p>
        <a:p>
          <a:pPr rtl="0" eaLnBrk="1" fontAlgn="base" hangingPunct="1"/>
          <a:r>
            <a:rPr lang="en-US" sz="1100">
              <a:solidFill>
                <a:schemeClr val="dk1"/>
              </a:solidFill>
              <a:effectLst/>
              <a:latin typeface="+mn-lt"/>
              <a:ea typeface="+mn-ea"/>
              <a:cs typeface="+mn-cs"/>
            </a:rPr>
            <a:t>Phone &amp; Remote service during regular office hours on Monday to Friday:</a:t>
          </a:r>
          <a:endParaRPr lang="de-DE">
            <a:effectLst/>
          </a:endParaRPr>
        </a:p>
        <a:p>
          <a:pPr rtl="0" eaLnBrk="1" fontAlgn="base" hangingPunct="1"/>
          <a:r>
            <a:rPr lang="en-US" sz="1100">
              <a:solidFill>
                <a:schemeClr val="dk1"/>
              </a:solidFill>
              <a:effectLst/>
              <a:latin typeface="+mn-lt"/>
              <a:ea typeface="+mn-ea"/>
              <a:cs typeface="+mn-cs"/>
            </a:rPr>
            <a:t>	Europe, Germany	GMT +1	8 am to 5 pm (Friday to 3 pm)</a:t>
          </a:r>
          <a:endParaRPr lang="de-DE">
            <a:effectLst/>
          </a:endParaRPr>
        </a:p>
        <a:p>
          <a:pPr rtl="0" eaLnBrk="1" fontAlgn="base" hangingPunct="1"/>
          <a:r>
            <a:rPr lang="en-US" sz="1100">
              <a:solidFill>
                <a:schemeClr val="dk1"/>
              </a:solidFill>
              <a:effectLst/>
              <a:latin typeface="+mn-lt"/>
              <a:ea typeface="+mn-ea"/>
              <a:cs typeface="+mn-cs"/>
            </a:rPr>
            <a:t>	Middle East / Asia	GMT +5.5	9 am to 6 pm</a:t>
          </a:r>
          <a:endParaRPr lang="de-DE">
            <a:effectLst/>
          </a:endParaRPr>
        </a:p>
        <a:p>
          <a:pPr rtl="0" eaLnBrk="1" fontAlgn="base" hangingPunct="1"/>
          <a:r>
            <a:rPr lang="en-US" sz="1100">
              <a:solidFill>
                <a:schemeClr val="dk1"/>
              </a:solidFill>
              <a:effectLst/>
              <a:latin typeface="+mn-lt"/>
              <a:ea typeface="+mn-ea"/>
              <a:cs typeface="+mn-cs"/>
            </a:rPr>
            <a:t>	Americas		GMT -6	8 am to 5 pm</a:t>
          </a:r>
          <a:endParaRPr lang="de-DE">
            <a:effectLst/>
          </a:endParaRPr>
        </a:p>
        <a:p>
          <a:pPr rtl="0" eaLnBrk="1" fontAlgn="base" hangingPunct="1"/>
          <a:endParaRPr lang="en-US" sz="1100">
            <a:solidFill>
              <a:schemeClr val="dk1"/>
            </a:solidFill>
            <a:effectLst/>
            <a:latin typeface="+mn-lt"/>
            <a:ea typeface="+mn-ea"/>
            <a:cs typeface="+mn-cs"/>
          </a:endParaRPr>
        </a:p>
        <a:p>
          <a:pPr rtl="0" eaLnBrk="1" fontAlgn="base" hangingPunct="1"/>
          <a:r>
            <a:rPr lang="en-US" sz="1100" u="sng">
              <a:solidFill>
                <a:schemeClr val="dk1"/>
              </a:solidFill>
              <a:effectLst/>
              <a:latin typeface="+mn-lt"/>
              <a:ea typeface="+mn-ea"/>
              <a:cs typeface="+mn-cs"/>
            </a:rPr>
            <a:t>No support is offered during public holidays or office closing days at the respective locations.</a:t>
          </a:r>
          <a:endParaRPr lang="de-DE" u="sng">
            <a:effectLst/>
          </a:endParaRPr>
        </a:p>
        <a:p>
          <a:pPr rtl="0" eaLnBrk="1" fontAlgn="base" hangingPunct="1"/>
          <a:endParaRPr lang="en-US" sz="1100" b="1" i="1" u="sng">
            <a:solidFill>
              <a:schemeClr val="dk1"/>
            </a:solidFill>
            <a:effectLst/>
            <a:latin typeface="+mn-lt"/>
            <a:ea typeface="+mn-ea"/>
            <a:cs typeface="+mn-cs"/>
          </a:endParaRPr>
        </a:p>
        <a:p>
          <a:pPr rtl="0" eaLnBrk="1" fontAlgn="base" hangingPunct="1"/>
          <a:r>
            <a:rPr lang="en-US" sz="1100" b="1" i="1" u="sng">
              <a:solidFill>
                <a:schemeClr val="dk1"/>
              </a:solidFill>
              <a:effectLst/>
              <a:latin typeface="+mn-lt"/>
              <a:ea typeface="+mn-ea"/>
              <a:cs typeface="+mn-cs"/>
            </a:rPr>
            <a:t>Service Language</a:t>
          </a:r>
          <a:endParaRPr lang="de-DE">
            <a:effectLst/>
          </a:endParaRPr>
        </a:p>
        <a:p>
          <a:pPr rtl="0" eaLnBrk="1" fontAlgn="base" hangingPunct="1"/>
          <a:r>
            <a:rPr lang="en-US" sz="1100">
              <a:solidFill>
                <a:schemeClr val="dk1"/>
              </a:solidFill>
              <a:effectLst/>
              <a:latin typeface="+mn-lt"/>
              <a:ea typeface="+mn-ea"/>
              <a:cs typeface="+mn-cs"/>
            </a:rPr>
            <a:t>Services shall be provided in English language. </a:t>
          </a:r>
          <a:endParaRPr lang="de-DE">
            <a:effectLst/>
          </a:endParaRPr>
        </a:p>
        <a:p>
          <a:pPr rtl="0" eaLnBrk="1" fontAlgn="base" hangingPunct="1"/>
          <a:r>
            <a:rPr lang="en-US" sz="1100">
              <a:solidFill>
                <a:schemeClr val="dk1"/>
              </a:solidFill>
              <a:effectLst/>
              <a:latin typeface="+mn-lt"/>
              <a:ea typeface="+mn-ea"/>
              <a:cs typeface="+mn-cs"/>
            </a:rPr>
            <a:t>Additionally, the support centers in Karlsruhe and Munich will provide support in German language.</a:t>
          </a:r>
          <a:endParaRPr lang="de-DE">
            <a:effectLst/>
          </a:endParaRPr>
        </a:p>
        <a:p>
          <a:pPr rtl="0" eaLnBrk="1" fontAlgn="base" hangingPunct="1"/>
          <a:endParaRPr lang="en-US" sz="1100" b="1" i="1" u="sng">
            <a:solidFill>
              <a:schemeClr val="dk1"/>
            </a:solidFill>
            <a:effectLst/>
            <a:latin typeface="+mn-lt"/>
            <a:ea typeface="+mn-ea"/>
            <a:cs typeface="+mn-cs"/>
          </a:endParaRPr>
        </a:p>
        <a:p>
          <a:pPr rtl="0" eaLnBrk="1" fontAlgn="base" hangingPunct="1"/>
          <a:r>
            <a:rPr lang="en-US" sz="1100" b="1" i="1" u="sng">
              <a:solidFill>
                <a:schemeClr val="dk1"/>
              </a:solidFill>
              <a:effectLst/>
              <a:latin typeface="+mn-lt"/>
              <a:ea typeface="+mn-ea"/>
              <a:cs typeface="+mn-cs"/>
            </a:rPr>
            <a:t>FAQs and Application Examples</a:t>
          </a:r>
          <a:endParaRPr lang="de-DE">
            <a:effectLst/>
          </a:endParaRPr>
        </a:p>
        <a:p>
          <a:pPr rtl="0" eaLnBrk="1" fontAlgn="base" hangingPunct="1"/>
          <a:r>
            <a:rPr lang="en-US" sz="1100">
              <a:solidFill>
                <a:schemeClr val="dk1"/>
              </a:solidFill>
              <a:effectLst/>
              <a:latin typeface="+mn-lt"/>
              <a:ea typeface="+mn-ea"/>
              <a:cs typeface="+mn-cs"/>
            </a:rPr>
            <a:t>Siemens Industry Online Support (SIOS) – Product Support</a:t>
          </a:r>
          <a:endParaRPr lang="de-DE">
            <a:effectLst/>
          </a:endParaRPr>
        </a:p>
        <a:p>
          <a:pPr rtl="0" eaLnBrk="1" fontAlgn="base" hangingPunct="1"/>
          <a:r>
            <a:rPr lang="en-US" sz="1100">
              <a:solidFill>
                <a:schemeClr val="dk1"/>
              </a:solidFill>
              <a:effectLst/>
              <a:latin typeface="+mn-lt"/>
              <a:ea typeface="+mn-ea"/>
              <a:cs typeface="+mn-cs"/>
              <a:hlinkClick xmlns:r="http://schemas.openxmlformats.org/officeDocument/2006/relationships" r:id=""/>
            </a:rPr>
            <a:t>https://support.industry.siemens.com/cs/products?mfn=ps&amp;pnid=21689&amp;lc=en-WW</a:t>
          </a:r>
          <a:r>
            <a:rPr lang="en-US" sz="1100">
              <a:solidFill>
                <a:schemeClr val="dk1"/>
              </a:solidFill>
              <a:effectLst/>
              <a:latin typeface="+mn-lt"/>
              <a:ea typeface="+mn-ea"/>
              <a:cs typeface="+mn-cs"/>
            </a:rPr>
            <a:t>   </a:t>
          </a:r>
          <a:endParaRPr lang="de-DE">
            <a:effectLst/>
          </a:endParaRPr>
        </a:p>
        <a:p>
          <a:pPr rtl="0" eaLnBrk="1" fontAlgn="base" hangingPunct="1"/>
          <a:endParaRPr lang="en-US" sz="1100">
            <a:solidFill>
              <a:schemeClr val="dk1"/>
            </a:solidFill>
            <a:effectLst/>
            <a:latin typeface="+mn-lt"/>
            <a:ea typeface="+mn-ea"/>
            <a:cs typeface="+mn-cs"/>
          </a:endParaRPr>
        </a:p>
        <a:p>
          <a:pPr rtl="0" eaLnBrk="1" fontAlgn="base" hangingPunct="1"/>
          <a:r>
            <a:rPr lang="en-US" sz="1100" b="1">
              <a:solidFill>
                <a:schemeClr val="dk1"/>
              </a:solidFill>
              <a:effectLst/>
              <a:latin typeface="+mn-lt"/>
              <a:ea typeface="+mn-ea"/>
              <a:cs typeface="+mn-cs"/>
            </a:rPr>
            <a:t>Remote Support and Troubleshooting:</a:t>
          </a:r>
          <a:endParaRPr lang="de-DE" b="1">
            <a:effectLst/>
          </a:endParaRPr>
        </a:p>
        <a:p>
          <a:pPr rtl="0" eaLnBrk="1" fontAlgn="base" hangingPunct="1"/>
          <a:r>
            <a:rPr lang="en-US" sz="1100">
              <a:solidFill>
                <a:schemeClr val="dk1"/>
              </a:solidFill>
              <a:effectLst/>
              <a:latin typeface="+mn-lt"/>
              <a:ea typeface="+mn-ea"/>
              <a:cs typeface="+mn-cs"/>
            </a:rPr>
            <a:t>Whenever possible, TS engineers will propose connecting to the customer site remotely using the secured Siemens common Remote Service Platform (cRSP)</a:t>
          </a:r>
          <a:endParaRPr lang="de-DE">
            <a:effectLst/>
          </a:endParaRPr>
        </a:p>
        <a:p>
          <a:pPr rtl="0" eaLnBrk="1" fontAlgn="base" hangingPunct="1"/>
          <a:br>
            <a:rPr lang="en-US" sz="1100">
              <a:solidFill>
                <a:schemeClr val="dk1"/>
              </a:solidFill>
              <a:effectLst/>
              <a:latin typeface="+mn-lt"/>
              <a:ea typeface="+mn-ea"/>
              <a:cs typeface="+mn-cs"/>
            </a:rPr>
          </a:br>
          <a:r>
            <a:rPr lang="en-US" sz="1100" b="1">
              <a:solidFill>
                <a:schemeClr val="dk1"/>
              </a:solidFill>
              <a:effectLst/>
              <a:latin typeface="+mn-lt"/>
              <a:ea typeface="+mn-ea"/>
              <a:cs typeface="+mn-cs"/>
            </a:rPr>
            <a:t>Hardware related support:</a:t>
          </a:r>
          <a:endParaRPr lang="de-DE" b="1">
            <a:effectLst/>
          </a:endParaRPr>
        </a:p>
        <a:p>
          <a:pPr rtl="0" eaLnBrk="1" fontAlgn="base" hangingPunct="1"/>
          <a:r>
            <a:rPr lang="en-US" sz="1100">
              <a:solidFill>
                <a:schemeClr val="dk1"/>
              </a:solidFill>
              <a:effectLst/>
              <a:latin typeface="+mn-lt"/>
              <a:ea typeface="+mn-ea"/>
              <a:cs typeface="+mn-cs"/>
            </a:rPr>
            <a:t>For support relating directly to the hardware you will need to contact Vanderbilt (</a:t>
          </a:r>
          <a:r>
            <a:rPr lang="en-US" sz="1100">
              <a:solidFill>
                <a:schemeClr val="dk1"/>
              </a:solidFill>
              <a:effectLst/>
              <a:latin typeface="+mn-lt"/>
              <a:ea typeface="+mn-ea"/>
              <a:cs typeface="+mn-cs"/>
              <a:hlinkClick xmlns:r="http://schemas.openxmlformats.org/officeDocument/2006/relationships" r:id=""/>
            </a:rPr>
            <a:t>support.de@vanderbiltindustries.com</a:t>
          </a:r>
          <a:r>
            <a:rPr lang="en-US" sz="1100">
              <a:solidFill>
                <a:schemeClr val="dk1"/>
              </a:solidFill>
              <a:effectLst/>
              <a:latin typeface="+mn-lt"/>
              <a:ea typeface="+mn-ea"/>
              <a:cs typeface="+mn-cs"/>
            </a:rPr>
            <a:t>).</a:t>
          </a:r>
          <a:endParaRPr lang="de-DE">
            <a:effectLst/>
          </a:endParaRPr>
        </a:p>
        <a:p>
          <a:pPr rtl="0" eaLnBrk="1" fontAlgn="base" hangingPunct="1"/>
          <a:endParaRPr lang="en-US" sz="1100">
            <a:solidFill>
              <a:schemeClr val="dk1"/>
            </a:solidFill>
            <a:effectLst/>
            <a:latin typeface="+mn-lt"/>
            <a:ea typeface="+mn-ea"/>
            <a:cs typeface="+mn-cs"/>
          </a:endParaRPr>
        </a:p>
        <a:p>
          <a:pPr rtl="0" eaLnBrk="1" fontAlgn="base" hangingPunct="1"/>
          <a:r>
            <a:rPr lang="en-US" sz="1100" b="1">
              <a:solidFill>
                <a:schemeClr val="dk1"/>
              </a:solidFill>
              <a:effectLst/>
              <a:latin typeface="+mn-lt"/>
              <a:ea typeface="+mn-ea"/>
              <a:cs typeface="+mn-cs"/>
            </a:rPr>
            <a:t>Software Download:</a:t>
          </a:r>
          <a:endParaRPr lang="de-DE" b="1">
            <a:effectLst/>
          </a:endParaRPr>
        </a:p>
        <a:p>
          <a:pPr rtl="0" eaLnBrk="1" fontAlgn="base" hangingPunct="1"/>
          <a:r>
            <a:rPr lang="en-US" sz="1100">
              <a:solidFill>
                <a:schemeClr val="dk1"/>
              </a:solidFill>
              <a:effectLst/>
              <a:latin typeface="+mn-lt"/>
              <a:ea typeface="+mn-ea"/>
              <a:cs typeface="+mn-cs"/>
            </a:rPr>
            <a:t>SiPass DVD images and patches via SIOS.</a:t>
          </a:r>
          <a:endParaRPr lang="de-DE">
            <a:effectLst/>
          </a:endParaRPr>
        </a:p>
        <a:p>
          <a:pPr rtl="0" eaLnBrk="1" fontAlgn="base" hangingPunct="1"/>
          <a:r>
            <a:rPr lang="en-US" sz="1100">
              <a:solidFill>
                <a:schemeClr val="dk1"/>
              </a:solidFill>
              <a:effectLst/>
              <a:latin typeface="+mn-lt"/>
              <a:ea typeface="+mn-ea"/>
              <a:cs typeface="+mn-cs"/>
              <a:hlinkClick xmlns:r="http://schemas.openxmlformats.org/officeDocument/2006/relationships" r:id=""/>
            </a:rPr>
            <a:t>https://support.industry.siemens.com/cs/products?mfn=ps&amp;pnid=18577&amp;lc=en-WW</a:t>
          </a:r>
          <a:r>
            <a:rPr lang="en-US" sz="1100">
              <a:solidFill>
                <a:schemeClr val="dk1"/>
              </a:solidFill>
              <a:effectLst/>
              <a:latin typeface="+mn-lt"/>
              <a:ea typeface="+mn-ea"/>
              <a:cs typeface="+mn-cs"/>
            </a:rPr>
            <a:t> </a:t>
          </a:r>
          <a:endParaRPr lang="de-DE">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emens.com/sipass" TargetMode="External"/><Relationship Id="rId3" Type="http://schemas.openxmlformats.org/officeDocument/2006/relationships/hyperlink" Target="https://myvideo.siemens.com/tag/tagid/lms%20cockpit" TargetMode="External"/><Relationship Id="rId7" Type="http://schemas.openxmlformats.org/officeDocument/2006/relationships/hyperlink" Target="https://support.industry.siemens.com/cs/document/109782261/sipass-2-80-dvd-iso-(2-80-04)?dti=0&amp;lc=en-WW" TargetMode="External"/><Relationship Id="rId2" Type="http://schemas.openxmlformats.org/officeDocument/2006/relationships/hyperlink" Target="https://lmscockpit.bt.siemens.com/" TargetMode="External"/><Relationship Id="rId1" Type="http://schemas.openxmlformats.org/officeDocument/2006/relationships/hyperlink" Target="https://www.yammer.com/siemens.com/" TargetMode="External"/><Relationship Id="rId6" Type="http://schemas.openxmlformats.org/officeDocument/2006/relationships/hyperlink" Target="https://support.industry.siemens.com/cs/document/109784510/upgrading-sipass-integrated-installations-mp2-76-and-older-to-mp2-80-?dti=0&amp;lc=en-WW" TargetMode="External"/><Relationship Id="rId5" Type="http://schemas.openxmlformats.org/officeDocument/2006/relationships/hyperlink" Target="https://new.siemens.com/global/en/products/buildings/security/access-control/sipass-integrated.html" TargetMode="External"/><Relationship Id="rId10" Type="http://schemas.openxmlformats.org/officeDocument/2006/relationships/drawing" Target="../drawings/drawing1.xml"/><Relationship Id="rId4" Type="http://schemas.openxmlformats.org/officeDocument/2006/relationships/hyperlink" Target="https://support.industry.siemens.com/cs/document/108166532/elearning%3A-lmu-2-1-workflows?dti=0&amp;lc=en-WW"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new.siemens.com/global/en/products/buildings/security/access-control/mobile-access.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iemens.sharepoint.com/teams/iotwithsiveillancethesiveillancedatafeedbeyond/Shared%20Documents/Forms/AllItems.aspx?csf=1&amp;web=1&amp;e=jdabn8&amp;cid=61f81d4d%2D1f41%2D42ac%2Da54e%2D4d1583e6a10f&amp;RootFolder=%2Fteams%2Fiotwithsiveillancethesiveillancedatafeedbeyond%2FShared%20Documents%2FIoT%20Connector&amp;FolderCTID=0x0120008FF13CB93D6F5642927D6F262582FE0B" TargetMode="External"/><Relationship Id="rId2" Type="http://schemas.openxmlformats.org/officeDocument/2006/relationships/hyperlink" Target="https://forms.office.com/Pages/DesignPage.aspx" TargetMode="External"/><Relationship Id="rId1" Type="http://schemas.openxmlformats.org/officeDocument/2006/relationships/hyperlink" Target="https://new.siemens.com/global/en/products/buildings/security/analytics.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new.siemens.com/global/en/products/buildings/security/access-control/siveillance-identity.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BE23-C273-40D2-9803-DFDE43CA956B}">
  <dimension ref="B11:AB43"/>
  <sheetViews>
    <sheetView showGridLines="0" showRowColHeaders="0" topLeftCell="A30" zoomScale="85" zoomScaleNormal="85" workbookViewId="0">
      <selection activeCell="O43" sqref="O43"/>
    </sheetView>
  </sheetViews>
  <sheetFormatPr defaultColWidth="11.42578125" defaultRowHeight="15" x14ac:dyDescent="0.25"/>
  <cols>
    <col min="2" max="2" width="11.42578125" customWidth="1"/>
    <col min="15" max="15" width="3" customWidth="1"/>
    <col min="16" max="16" width="86.5703125" customWidth="1"/>
  </cols>
  <sheetData>
    <row r="11" ht="30" customHeight="1" x14ac:dyDescent="0.25"/>
    <row r="13" ht="30" customHeight="1" x14ac:dyDescent="0.25"/>
    <row r="15" ht="30" customHeight="1" x14ac:dyDescent="0.25"/>
    <row r="17" spans="16:28" ht="30" customHeight="1" x14ac:dyDescent="0.25"/>
    <row r="19" spans="16:28" ht="30" customHeight="1" x14ac:dyDescent="0.25">
      <c r="P19" s="28" t="s">
        <v>128</v>
      </c>
    </row>
    <row r="20" spans="16:28" x14ac:dyDescent="0.25">
      <c r="P20" t="s">
        <v>163</v>
      </c>
    </row>
    <row r="21" spans="16:28" x14ac:dyDescent="0.25">
      <c r="P21" s="107" t="s">
        <v>164</v>
      </c>
    </row>
    <row r="22" spans="16:28" x14ac:dyDescent="0.25">
      <c r="Q22" s="29"/>
      <c r="R22" s="29"/>
      <c r="S22" s="29"/>
      <c r="T22" s="29"/>
      <c r="U22" s="29"/>
      <c r="V22" s="29"/>
      <c r="W22" s="29"/>
      <c r="X22" s="29"/>
      <c r="Y22" s="29"/>
      <c r="Z22" s="29"/>
      <c r="AA22" s="29"/>
      <c r="AB22" s="29"/>
    </row>
    <row r="23" spans="16:28" ht="15.75" x14ac:dyDescent="0.25">
      <c r="P23" s="30" t="s">
        <v>129</v>
      </c>
      <c r="Q23" s="31"/>
      <c r="R23" s="31"/>
      <c r="S23" s="31"/>
      <c r="T23" s="31"/>
      <c r="U23" s="31"/>
      <c r="V23" s="31"/>
      <c r="W23" s="31"/>
      <c r="X23" s="31"/>
      <c r="Y23" s="31"/>
      <c r="Z23" s="31"/>
      <c r="AA23" s="31"/>
      <c r="AB23" s="31"/>
    </row>
    <row r="24" spans="16:28" x14ac:dyDescent="0.25">
      <c r="P24" s="112" t="s">
        <v>136</v>
      </c>
      <c r="Q24" s="112"/>
      <c r="R24" s="112"/>
      <c r="S24" s="112"/>
      <c r="T24" s="112"/>
      <c r="U24" s="112"/>
      <c r="V24" s="112"/>
      <c r="W24" s="112"/>
      <c r="X24" s="112"/>
      <c r="Y24" s="112"/>
      <c r="Z24" s="112"/>
      <c r="AA24" s="112"/>
      <c r="AB24" s="112"/>
    </row>
    <row r="25" spans="16:28" ht="30.75" customHeight="1" x14ac:dyDescent="0.25">
      <c r="P25" s="30" t="s">
        <v>166</v>
      </c>
      <c r="Q25" s="112"/>
      <c r="R25" s="112"/>
      <c r="S25" s="112"/>
      <c r="T25" s="112"/>
      <c r="U25" s="112"/>
      <c r="V25" s="112"/>
      <c r="W25" s="112"/>
      <c r="X25" s="112"/>
      <c r="Y25" s="112"/>
      <c r="Z25" s="112"/>
      <c r="AA25" s="112"/>
      <c r="AB25" s="112"/>
    </row>
    <row r="26" spans="16:28" x14ac:dyDescent="0.25">
      <c r="P26" s="111" t="s">
        <v>167</v>
      </c>
      <c r="Q26" s="112"/>
      <c r="R26" s="112"/>
      <c r="S26" s="112"/>
      <c r="T26" s="112"/>
      <c r="U26" s="112"/>
      <c r="V26" s="112"/>
      <c r="W26" s="112"/>
      <c r="X26" s="112"/>
      <c r="Y26" s="112"/>
      <c r="Z26" s="112"/>
      <c r="AA26" s="112"/>
      <c r="AB26" s="112"/>
    </row>
    <row r="27" spans="16:28" ht="32.25" customHeight="1" x14ac:dyDescent="0.25">
      <c r="P27" s="30" t="s">
        <v>168</v>
      </c>
      <c r="Q27" s="112"/>
      <c r="R27" s="112"/>
      <c r="S27" s="112"/>
      <c r="T27" s="112"/>
      <c r="U27" s="112"/>
      <c r="V27" s="112"/>
      <c r="W27" s="112"/>
      <c r="X27" s="112"/>
      <c r="Y27" s="112"/>
      <c r="Z27" s="112"/>
      <c r="AA27" s="112"/>
      <c r="AB27" s="112"/>
    </row>
    <row r="28" spans="16:28" x14ac:dyDescent="0.25">
      <c r="P28" s="32" t="s">
        <v>137</v>
      </c>
      <c r="Q28" s="112"/>
      <c r="R28" s="112"/>
      <c r="S28" s="112"/>
      <c r="T28" s="112"/>
      <c r="U28" s="112"/>
      <c r="V28" s="112"/>
      <c r="W28" s="112"/>
      <c r="X28" s="112"/>
      <c r="Y28" s="112"/>
      <c r="Z28" s="112"/>
      <c r="AA28" s="112"/>
      <c r="AB28" s="112"/>
    </row>
    <row r="29" spans="16:28" ht="27" customHeight="1" x14ac:dyDescent="0.25">
      <c r="P29" s="30" t="s">
        <v>130</v>
      </c>
      <c r="Q29" s="29"/>
      <c r="R29" s="29"/>
      <c r="S29" s="29"/>
      <c r="T29" s="29"/>
      <c r="U29" s="29"/>
      <c r="V29" s="29"/>
      <c r="W29" s="29"/>
      <c r="X29" s="29"/>
      <c r="Y29" s="29"/>
      <c r="Z29" s="29"/>
      <c r="AA29" s="29"/>
      <c r="AB29" s="29"/>
    </row>
    <row r="30" spans="16:28" x14ac:dyDescent="0.25">
      <c r="P30" s="148" t="s">
        <v>131</v>
      </c>
      <c r="Q30" s="148"/>
      <c r="R30" s="148"/>
      <c r="S30" s="148"/>
      <c r="T30" s="148"/>
      <c r="U30" s="148"/>
      <c r="V30" s="148"/>
      <c r="W30" s="148"/>
      <c r="X30" s="148"/>
      <c r="Y30" s="148"/>
      <c r="Z30" s="148"/>
      <c r="AA30" s="148"/>
      <c r="AB30" s="148"/>
    </row>
    <row r="31" spans="16:28" ht="30" customHeight="1" x14ac:dyDescent="0.25">
      <c r="P31" s="30" t="s">
        <v>132</v>
      </c>
      <c r="Q31" s="29"/>
      <c r="R31" s="29"/>
      <c r="S31" s="29"/>
      <c r="T31" s="29"/>
      <c r="U31" s="29"/>
      <c r="V31" s="29"/>
      <c r="W31" s="29"/>
      <c r="X31" s="29"/>
      <c r="Y31" s="29"/>
      <c r="Z31" s="29"/>
      <c r="AA31" s="29"/>
      <c r="AB31" s="29"/>
    </row>
    <row r="32" spans="16:28" x14ac:dyDescent="0.25">
      <c r="P32" s="148" t="s">
        <v>133</v>
      </c>
      <c r="Q32" s="148"/>
      <c r="R32" s="148"/>
      <c r="S32" s="148"/>
      <c r="T32" s="148"/>
      <c r="U32" s="148"/>
      <c r="V32" s="148"/>
      <c r="W32" s="148"/>
      <c r="X32" s="148"/>
      <c r="Y32" s="148"/>
      <c r="Z32" s="148"/>
      <c r="AA32" s="148"/>
      <c r="AB32" s="148"/>
    </row>
    <row r="33" spans="2:28" ht="29.25" customHeight="1" x14ac:dyDescent="0.25">
      <c r="P33" s="30" t="s">
        <v>134</v>
      </c>
      <c r="Q33" s="29"/>
      <c r="R33" s="29"/>
      <c r="S33" s="29"/>
      <c r="T33" s="29"/>
      <c r="U33" s="29"/>
      <c r="V33" s="29"/>
      <c r="W33" s="29"/>
      <c r="X33" s="29"/>
      <c r="Y33" s="29"/>
      <c r="Z33" s="29"/>
      <c r="AA33" s="29"/>
      <c r="AB33" s="29"/>
    </row>
    <row r="34" spans="2:28" x14ac:dyDescent="0.25">
      <c r="P34" s="148" t="s">
        <v>135</v>
      </c>
      <c r="Q34" s="148"/>
      <c r="R34" s="148"/>
      <c r="S34" s="148"/>
      <c r="T34" s="148"/>
      <c r="U34" s="148"/>
      <c r="V34" s="148"/>
      <c r="W34" s="148"/>
      <c r="X34" s="148"/>
      <c r="Y34" s="148"/>
      <c r="Z34" s="148"/>
      <c r="AA34" s="148"/>
      <c r="AB34" s="148"/>
    </row>
    <row r="36" spans="2:28" ht="49.5" customHeight="1" x14ac:dyDescent="0.25">
      <c r="P36" s="113" t="s">
        <v>169</v>
      </c>
    </row>
    <row r="43" spans="2:28" ht="227.25" customHeight="1" x14ac:dyDescent="0.25">
      <c r="B43" s="18"/>
    </row>
  </sheetData>
  <mergeCells count="3">
    <mergeCell ref="P30:AB30"/>
    <mergeCell ref="P32:AB32"/>
    <mergeCell ref="P34:AB34"/>
  </mergeCells>
  <hyperlinks>
    <hyperlink ref="P24:AB24" r:id="rId1" location="/threads/inGroup?type=in_group&amp;feedId=17728374" display="https://www.yammer.com/siemens.com/#/threads/inGroup?type=in_group&amp;feedId=17728374  " xr:uid="{4C67EBC7-7BEA-43F2-A850-08D6379013FA}"/>
    <hyperlink ref="P30:AB30" r:id="rId2" display="https://lmscockpit.bt.siemens.com/ " xr:uid="{0931FB5C-68C6-4578-AAD0-9F32EACAE32D}"/>
    <hyperlink ref="P32:AB32" r:id="rId3" display="https://myvideo.siemens.com/tag/tagid/lms%20cockpit " xr:uid="{165FAD12-1893-41FB-91A4-1DE9D9EB8E4B}"/>
    <hyperlink ref="P34:AB34" r:id="rId4" display="https://support.industry.siemens.com/cs/document/108166532/elearning%3A-lmu-2-1-workflows?dti=0&amp;lc=en-WW " xr:uid="{01099935-989B-4275-8E6E-841A3A6C8FF5}"/>
    <hyperlink ref="P21" r:id="rId5" xr:uid="{2864F3FE-BAA7-420E-B719-61CD8105C477}"/>
    <hyperlink ref="P26" r:id="rId6" xr:uid="{31E850DD-AD8B-4F5C-8B8C-718F48A7CD8D}"/>
    <hyperlink ref="P28" r:id="rId7" xr:uid="{535657C0-A67C-4A5C-89EB-96DDF6A28F97}"/>
    <hyperlink ref="P36" r:id="rId8" xr:uid="{0E99874A-2184-44AB-88A6-65954FC0943E}"/>
  </hyperlinks>
  <pageMargins left="0.7" right="0.7" top="0.78740157499999996" bottom="0.78740157499999996"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D985E-52E3-45C9-9409-2F1EF9A4963E}">
  <dimension ref="B1:E33"/>
  <sheetViews>
    <sheetView showGridLines="0" showRowColHeaders="0" tabSelected="1" workbookViewId="0">
      <selection activeCell="B2" sqref="B2:E2"/>
    </sheetView>
  </sheetViews>
  <sheetFormatPr defaultColWidth="11.42578125" defaultRowHeight="15" x14ac:dyDescent="0.25"/>
  <cols>
    <col min="1" max="1" width="7.7109375" customWidth="1"/>
    <col min="2" max="2" width="25.140625" customWidth="1"/>
    <col min="3" max="5" width="30.7109375" customWidth="1"/>
  </cols>
  <sheetData>
    <row r="1" spans="2:5" s="17" customFormat="1" ht="30.75" customHeight="1" x14ac:dyDescent="0.25">
      <c r="B1" s="150" t="s">
        <v>126</v>
      </c>
      <c r="C1" s="150"/>
    </row>
    <row r="2" spans="2:5" ht="243" customHeight="1" x14ac:dyDescent="0.25">
      <c r="B2" s="151" t="s">
        <v>205</v>
      </c>
      <c r="C2" s="151"/>
      <c r="D2" s="151"/>
      <c r="E2" s="151"/>
    </row>
    <row r="4" spans="2:5" ht="19.5" customHeight="1" x14ac:dyDescent="0.25">
      <c r="B4" s="149" t="s">
        <v>143</v>
      </c>
      <c r="C4" s="149"/>
      <c r="D4" s="147"/>
      <c r="E4" s="147" t="s">
        <v>74</v>
      </c>
    </row>
    <row r="5" spans="2:5" ht="81.75" customHeight="1" x14ac:dyDescent="0.25">
      <c r="B5" s="24"/>
      <c r="C5" s="25" t="s">
        <v>78</v>
      </c>
      <c r="D5" s="25" t="s">
        <v>200</v>
      </c>
      <c r="E5" s="24" t="s">
        <v>73</v>
      </c>
    </row>
    <row r="6" spans="2:5" ht="171" customHeight="1" x14ac:dyDescent="0.25">
      <c r="B6" s="26"/>
      <c r="C6" s="27" t="s">
        <v>79</v>
      </c>
      <c r="D6" s="27" t="s">
        <v>204</v>
      </c>
      <c r="E6" s="26" t="s">
        <v>142</v>
      </c>
    </row>
    <row r="7" spans="2:5" ht="139.5" customHeight="1" x14ac:dyDescent="0.25">
      <c r="B7" s="24"/>
      <c r="C7" s="25" t="s">
        <v>75</v>
      </c>
      <c r="D7" s="25" t="s">
        <v>203</v>
      </c>
      <c r="E7" s="24" t="s">
        <v>76</v>
      </c>
    </row>
    <row r="8" spans="2:5" ht="80.25" customHeight="1" x14ac:dyDescent="0.25">
      <c r="B8" s="26"/>
      <c r="C8" s="27" t="s">
        <v>80</v>
      </c>
      <c r="D8" s="27" t="s">
        <v>202</v>
      </c>
      <c r="E8" s="26" t="s">
        <v>77</v>
      </c>
    </row>
    <row r="9" spans="2:5" ht="185.25" customHeight="1" x14ac:dyDescent="0.25">
      <c r="B9" s="24"/>
      <c r="C9" s="25" t="s">
        <v>81</v>
      </c>
      <c r="D9" s="25" t="s">
        <v>201</v>
      </c>
      <c r="E9" s="24" t="s">
        <v>144</v>
      </c>
    </row>
    <row r="10" spans="2:5" x14ac:dyDescent="0.25">
      <c r="B10" s="12"/>
      <c r="C10" s="12"/>
    </row>
    <row r="11" spans="2:5" x14ac:dyDescent="0.25">
      <c r="B11" s="12"/>
      <c r="C11" s="12"/>
    </row>
    <row r="12" spans="2:5" x14ac:dyDescent="0.25">
      <c r="B12" s="12"/>
      <c r="C12" s="12"/>
    </row>
    <row r="13" spans="2:5" x14ac:dyDescent="0.25">
      <c r="B13" s="12"/>
      <c r="C13" s="12"/>
    </row>
    <row r="14" spans="2:5" x14ac:dyDescent="0.25">
      <c r="B14" s="12"/>
      <c r="C14" s="12"/>
    </row>
    <row r="15" spans="2:5" x14ac:dyDescent="0.25">
      <c r="B15" s="12"/>
      <c r="C15" s="12"/>
    </row>
    <row r="16" spans="2:5" x14ac:dyDescent="0.25">
      <c r="B16" s="12"/>
      <c r="C16" s="12"/>
    </row>
    <row r="17" spans="2:3" x14ac:dyDescent="0.25">
      <c r="B17" s="12"/>
      <c r="C17" s="12"/>
    </row>
    <row r="18" spans="2:3" x14ac:dyDescent="0.25">
      <c r="B18" s="12"/>
      <c r="C18" s="12"/>
    </row>
    <row r="19" spans="2:3" x14ac:dyDescent="0.25">
      <c r="B19" s="12"/>
      <c r="C19" s="12"/>
    </row>
    <row r="20" spans="2:3" x14ac:dyDescent="0.25">
      <c r="B20" s="12"/>
      <c r="C20" s="12"/>
    </row>
    <row r="21" spans="2:3" x14ac:dyDescent="0.25">
      <c r="B21" s="12"/>
      <c r="C21" s="12"/>
    </row>
    <row r="22" spans="2:3" x14ac:dyDescent="0.25">
      <c r="B22" s="12"/>
      <c r="C22" s="12"/>
    </row>
    <row r="23" spans="2:3" x14ac:dyDescent="0.25">
      <c r="B23" s="12"/>
      <c r="C23" s="12"/>
    </row>
    <row r="24" spans="2:3" x14ac:dyDescent="0.25">
      <c r="B24" s="12"/>
      <c r="C24" s="12"/>
    </row>
    <row r="25" spans="2:3" x14ac:dyDescent="0.25">
      <c r="B25" s="12"/>
      <c r="C25" s="12"/>
    </row>
    <row r="26" spans="2:3" x14ac:dyDescent="0.25">
      <c r="B26" s="12"/>
      <c r="C26" s="12"/>
    </row>
    <row r="27" spans="2:3" x14ac:dyDescent="0.25">
      <c r="B27" s="12"/>
      <c r="C27" s="12"/>
    </row>
    <row r="28" spans="2:3" x14ac:dyDescent="0.25">
      <c r="B28" s="12"/>
      <c r="C28" s="12"/>
    </row>
    <row r="29" spans="2:3" x14ac:dyDescent="0.25">
      <c r="B29" s="12"/>
      <c r="C29" s="12"/>
    </row>
    <row r="30" spans="2:3" x14ac:dyDescent="0.25">
      <c r="B30" s="12"/>
      <c r="C30" s="12"/>
    </row>
    <row r="31" spans="2:3" x14ac:dyDescent="0.25">
      <c r="B31" s="12"/>
      <c r="C31" s="12"/>
    </row>
    <row r="32" spans="2:3" x14ac:dyDescent="0.25">
      <c r="B32" s="12"/>
      <c r="C32" s="12"/>
    </row>
    <row r="33" spans="2:3" x14ac:dyDescent="0.25">
      <c r="B33" s="12"/>
      <c r="C33" s="12"/>
    </row>
  </sheetData>
  <sheetProtection algorithmName="SHA-512" hashValue="UoVF8zID9brEGT7H78p7lbaheYdH7Uth9q299cPcUwZjuG6chwulFP/8HOUk4XLlsPkWFIfnj1RF8B7jyRAwfA==" saltValue="uR0LAoedYwxC4D7XoegVdg==" spinCount="100000" sheet="1" objects="1" scenarios="1"/>
  <mergeCells count="3">
    <mergeCell ref="B4:C4"/>
    <mergeCell ref="B1:C1"/>
    <mergeCell ref="B2:E2"/>
  </mergeCells>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488C-5847-4C95-86E2-041D4E177221}">
  <sheetPr>
    <pageSetUpPr fitToPage="1"/>
  </sheetPr>
  <dimension ref="A1:W62"/>
  <sheetViews>
    <sheetView showGridLines="0" showRowColHeaders="0" topLeftCell="A10" zoomScaleNormal="100" workbookViewId="0">
      <selection activeCell="D31" sqref="D31:F31"/>
    </sheetView>
  </sheetViews>
  <sheetFormatPr defaultColWidth="9.140625" defaultRowHeight="15" x14ac:dyDescent="0.25"/>
  <cols>
    <col min="1" max="1" width="7.7109375" customWidth="1"/>
    <col min="2" max="2" width="8.7109375" customWidth="1"/>
    <col min="3" max="3" width="1.7109375" customWidth="1"/>
    <col min="4" max="4" width="16.7109375" customWidth="1"/>
    <col min="5" max="5" width="2" customWidth="1"/>
    <col min="6" max="6" width="35.7109375" customWidth="1"/>
    <col min="7" max="8" width="15.7109375" customWidth="1"/>
    <col min="9" max="9" width="0.28515625" customWidth="1"/>
    <col min="10" max="11" width="11.7109375" customWidth="1"/>
    <col min="12" max="12" width="2.28515625" customWidth="1"/>
    <col min="13" max="13" width="2.85546875" customWidth="1"/>
    <col min="14" max="14" width="11" bestFit="1" customWidth="1"/>
    <col min="15" max="15" width="5.5703125" customWidth="1"/>
    <col min="16" max="16" width="9.42578125" bestFit="1" customWidth="1"/>
    <col min="21" max="21" width="6" customWidth="1"/>
    <col min="22" max="22" width="12.140625" customWidth="1"/>
    <col min="23" max="23" width="3.7109375" customWidth="1"/>
  </cols>
  <sheetData>
    <row r="1" spans="1:22" s="17" customFormat="1" ht="30.75" customHeight="1" x14ac:dyDescent="0.25">
      <c r="B1" s="150" t="s">
        <v>156</v>
      </c>
      <c r="C1" s="150"/>
      <c r="D1" s="150"/>
      <c r="E1" s="150"/>
      <c r="F1" s="150"/>
      <c r="G1" s="150"/>
      <c r="H1" s="150"/>
      <c r="I1" s="150"/>
      <c r="J1" s="150"/>
      <c r="K1" s="150"/>
      <c r="L1" s="150"/>
    </row>
    <row r="2" spans="1:22" ht="5.25" customHeight="1" x14ac:dyDescent="0.25">
      <c r="A2" s="6"/>
      <c r="B2" s="1"/>
      <c r="C2" s="1"/>
      <c r="D2" s="1"/>
      <c r="E2" s="1"/>
      <c r="F2" s="1"/>
      <c r="G2" s="1"/>
      <c r="H2" s="1"/>
      <c r="I2" s="1"/>
      <c r="J2" s="1"/>
      <c r="K2" s="1"/>
      <c r="L2" s="7"/>
    </row>
    <row r="3" spans="1:22" ht="17.25" customHeight="1" x14ac:dyDescent="0.3">
      <c r="A3" s="6"/>
      <c r="B3" s="33" t="s">
        <v>0</v>
      </c>
      <c r="C3" s="33"/>
      <c r="D3" s="34"/>
      <c r="E3" s="34"/>
      <c r="F3" s="35" t="s">
        <v>207</v>
      </c>
      <c r="G3" s="36"/>
      <c r="H3" s="37" t="str">
        <f ca="1">IF(TODAY()&gt;F3,"EXPIRED","")</f>
        <v/>
      </c>
      <c r="I3" s="37"/>
      <c r="J3" s="36"/>
      <c r="K3" s="37" t="str">
        <f ca="1">IF(TODAY()&gt;H3,"EXPIRED","")</f>
        <v/>
      </c>
      <c r="L3" s="7"/>
    </row>
    <row r="4" spans="1:22" ht="23.25" customHeight="1" x14ac:dyDescent="0.25">
      <c r="A4" s="6"/>
      <c r="B4" s="152" t="s">
        <v>139</v>
      </c>
      <c r="C4" s="152"/>
      <c r="D4" s="152"/>
      <c r="E4" s="152"/>
      <c r="F4" s="152"/>
      <c r="G4" s="152"/>
      <c r="H4" s="152"/>
      <c r="I4" s="152"/>
      <c r="J4" s="152"/>
      <c r="K4" s="152"/>
      <c r="L4" s="7"/>
      <c r="N4" s="154" t="s">
        <v>208</v>
      </c>
      <c r="O4" s="154"/>
      <c r="P4" s="154"/>
      <c r="Q4" s="154"/>
      <c r="R4" s="154"/>
      <c r="S4" s="154"/>
      <c r="T4" s="154"/>
      <c r="U4" s="154"/>
      <c r="V4" s="154"/>
    </row>
    <row r="5" spans="1:22" x14ac:dyDescent="0.25">
      <c r="A5" s="6"/>
      <c r="B5" s="38" t="s">
        <v>68</v>
      </c>
      <c r="C5" s="38"/>
      <c r="D5" s="38"/>
      <c r="E5" s="38"/>
      <c r="F5" s="153"/>
      <c r="G5" s="153"/>
      <c r="H5" s="153"/>
      <c r="I5" s="39"/>
      <c r="J5" s="39"/>
      <c r="K5" s="39"/>
      <c r="L5" s="7"/>
      <c r="N5" s="154"/>
      <c r="O5" s="154"/>
      <c r="P5" s="154"/>
      <c r="Q5" s="154"/>
      <c r="R5" s="154"/>
      <c r="S5" s="154"/>
      <c r="T5" s="154"/>
      <c r="U5" s="154"/>
      <c r="V5" s="154"/>
    </row>
    <row r="6" spans="1:22" ht="6.75" customHeight="1" x14ac:dyDescent="0.25">
      <c r="A6" s="6"/>
      <c r="B6" s="36"/>
      <c r="C6" s="36"/>
      <c r="D6" s="36"/>
      <c r="E6" s="36"/>
      <c r="F6" s="36"/>
      <c r="G6" s="36"/>
      <c r="H6" s="36"/>
      <c r="I6" s="36"/>
      <c r="J6" s="36"/>
      <c r="K6" s="36"/>
      <c r="L6" s="7"/>
    </row>
    <row r="7" spans="1:22" x14ac:dyDescent="0.25">
      <c r="A7" s="6"/>
      <c r="B7" s="40" t="s">
        <v>1</v>
      </c>
      <c r="C7" s="40"/>
      <c r="D7" s="36" t="s">
        <v>2</v>
      </c>
      <c r="E7" s="36"/>
      <c r="F7" s="36" t="s">
        <v>3</v>
      </c>
      <c r="G7" s="41" t="s">
        <v>70</v>
      </c>
      <c r="H7" s="41" t="s">
        <v>72</v>
      </c>
      <c r="I7" s="41"/>
      <c r="J7" s="41" t="s">
        <v>71</v>
      </c>
      <c r="K7" s="41" t="s">
        <v>72</v>
      </c>
      <c r="L7" s="7"/>
    </row>
    <row r="8" spans="1:22" ht="4.5" customHeight="1" x14ac:dyDescent="0.25">
      <c r="A8" s="6"/>
      <c r="B8" s="36"/>
      <c r="C8" s="36"/>
      <c r="D8" s="36"/>
      <c r="E8" s="36"/>
      <c r="F8" s="36"/>
      <c r="G8" s="36"/>
      <c r="H8" s="36"/>
      <c r="I8" s="36"/>
      <c r="J8" s="36"/>
      <c r="K8" s="36"/>
      <c r="L8" s="7"/>
    </row>
    <row r="9" spans="1:22" x14ac:dyDescent="0.25">
      <c r="A9" s="6"/>
      <c r="B9" s="42"/>
      <c r="C9" s="43"/>
      <c r="D9" s="131" t="s">
        <v>6</v>
      </c>
      <c r="E9" s="43"/>
      <c r="F9" s="44" t="s">
        <v>41</v>
      </c>
      <c r="G9" s="91">
        <v>1400</v>
      </c>
      <c r="H9" s="58" t="str">
        <f>IF(B9&gt;0,B9*G9,"")</f>
        <v/>
      </c>
      <c r="I9" s="67"/>
      <c r="J9" s="68">
        <v>188</v>
      </c>
      <c r="K9" s="69" t="str">
        <f>IF(B9&gt;0,B9*J9,"")</f>
        <v/>
      </c>
      <c r="L9" s="7"/>
    </row>
    <row r="10" spans="1:22" x14ac:dyDescent="0.25">
      <c r="A10" s="6"/>
      <c r="B10" s="42"/>
      <c r="C10" s="43"/>
      <c r="D10" s="131" t="s">
        <v>191</v>
      </c>
      <c r="E10" s="43"/>
      <c r="F10" s="44" t="s">
        <v>190</v>
      </c>
      <c r="G10" s="91">
        <v>110</v>
      </c>
      <c r="H10" s="58" t="str">
        <f t="shared" ref="H10" si="0">IF(B10&gt;0,B10*G10,"")</f>
        <v/>
      </c>
      <c r="I10" s="67"/>
      <c r="J10" s="68" t="s">
        <v>141</v>
      </c>
      <c r="K10" s="69" t="str">
        <f>IF(B10&gt;0,B10*J10,"")</f>
        <v/>
      </c>
      <c r="L10" s="7"/>
    </row>
    <row r="11" spans="1:22" x14ac:dyDescent="0.25">
      <c r="A11" s="6"/>
      <c r="B11" s="42"/>
      <c r="C11" s="43"/>
      <c r="D11" s="131" t="s">
        <v>7</v>
      </c>
      <c r="E11" s="43"/>
      <c r="F11" s="44" t="s">
        <v>42</v>
      </c>
      <c r="G11" s="91">
        <v>6470</v>
      </c>
      <c r="H11" s="58" t="str">
        <f>IF(B11&gt;0,B11*G11,"")</f>
        <v/>
      </c>
      <c r="I11" s="67"/>
      <c r="J11" s="68">
        <v>866</v>
      </c>
      <c r="K11" s="69" t="str">
        <f t="shared" ref="K11" si="1">IF(B11&gt;0,B11*J11,"")</f>
        <v/>
      </c>
      <c r="L11" s="7"/>
    </row>
    <row r="12" spans="1:22" x14ac:dyDescent="0.25">
      <c r="A12" s="6"/>
      <c r="B12" s="42"/>
      <c r="C12" s="43"/>
      <c r="D12" s="131" t="s">
        <v>198</v>
      </c>
      <c r="E12" s="43"/>
      <c r="F12" s="44" t="s">
        <v>199</v>
      </c>
      <c r="G12" s="91">
        <v>110</v>
      </c>
      <c r="H12" s="58" t="str">
        <f>IF(B12&gt;0,B12*G12,"")</f>
        <v/>
      </c>
      <c r="I12" s="67"/>
      <c r="J12" s="68" t="s">
        <v>141</v>
      </c>
      <c r="K12" s="69" t="str">
        <f t="shared" ref="K12:K49" si="2">IF(B12&gt;0,B12*J12,"")</f>
        <v/>
      </c>
      <c r="L12" s="7"/>
    </row>
    <row r="13" spans="1:22" x14ac:dyDescent="0.25">
      <c r="A13" s="6"/>
      <c r="B13" s="42"/>
      <c r="C13" s="43"/>
      <c r="D13" s="131" t="s">
        <v>8</v>
      </c>
      <c r="E13" s="43"/>
      <c r="F13" s="44" t="s">
        <v>43</v>
      </c>
      <c r="G13" s="91">
        <v>9330</v>
      </c>
      <c r="H13" s="58" t="str">
        <f t="shared" ref="H13" si="3">IF(B13&gt;0,B13*G13,"")</f>
        <v/>
      </c>
      <c r="I13" s="67"/>
      <c r="J13" s="68">
        <v>1251</v>
      </c>
      <c r="K13" s="69" t="str">
        <f t="shared" ref="K13" si="4">IF(B13&gt;0,B13*J13,"")</f>
        <v/>
      </c>
      <c r="L13" s="7"/>
    </row>
    <row r="14" spans="1:22" x14ac:dyDescent="0.25">
      <c r="A14" s="6"/>
      <c r="B14" s="42"/>
      <c r="C14" s="43"/>
      <c r="D14" s="131" t="s">
        <v>194</v>
      </c>
      <c r="E14" s="43"/>
      <c r="F14" s="44" t="s">
        <v>195</v>
      </c>
      <c r="G14" s="91">
        <v>110</v>
      </c>
      <c r="H14" s="58" t="str">
        <f t="shared" ref="H14:H50" si="5">IF(B14&gt;0,B14*G14,"")</f>
        <v/>
      </c>
      <c r="I14" s="67"/>
      <c r="J14" s="68" t="s">
        <v>141</v>
      </c>
      <c r="K14" s="69" t="str">
        <f t="shared" si="2"/>
        <v/>
      </c>
      <c r="L14" s="7"/>
    </row>
    <row r="15" spans="1:22" x14ac:dyDescent="0.25">
      <c r="A15" s="6"/>
      <c r="B15" s="42"/>
      <c r="C15" s="43"/>
      <c r="D15" s="131" t="s">
        <v>10</v>
      </c>
      <c r="E15" s="43"/>
      <c r="F15" s="44" t="s">
        <v>44</v>
      </c>
      <c r="G15" s="91">
        <v>12400</v>
      </c>
      <c r="H15" s="58" t="str">
        <f t="shared" ref="H15" si="6">IF(B15&gt;0,B15*G15,"")</f>
        <v/>
      </c>
      <c r="I15" s="67"/>
      <c r="J15" s="68">
        <v>1653</v>
      </c>
      <c r="K15" s="69" t="str">
        <f t="shared" ref="K15" si="7">IF(B15&gt;0,B15*J15,"")</f>
        <v/>
      </c>
      <c r="L15" s="7"/>
    </row>
    <row r="16" spans="1:22" x14ac:dyDescent="0.25">
      <c r="A16" s="6"/>
      <c r="B16" s="42"/>
      <c r="C16" s="43"/>
      <c r="D16" s="131" t="s">
        <v>192</v>
      </c>
      <c r="E16" s="43"/>
      <c r="F16" s="44" t="s">
        <v>193</v>
      </c>
      <c r="G16" s="91">
        <v>110</v>
      </c>
      <c r="H16" s="58" t="str">
        <f t="shared" si="5"/>
        <v/>
      </c>
      <c r="I16" s="67"/>
      <c r="J16" s="68" t="s">
        <v>141</v>
      </c>
      <c r="K16" s="69" t="str">
        <f t="shared" si="2"/>
        <v/>
      </c>
      <c r="L16" s="7"/>
    </row>
    <row r="17" spans="1:16" x14ac:dyDescent="0.25">
      <c r="A17" s="6"/>
      <c r="B17" s="42"/>
      <c r="C17" s="118"/>
      <c r="D17" s="136" t="s">
        <v>9</v>
      </c>
      <c r="E17" s="118"/>
      <c r="F17" s="119" t="s">
        <v>45</v>
      </c>
      <c r="G17" s="121">
        <v>29600</v>
      </c>
      <c r="H17" s="122" t="str">
        <f t="shared" ref="H17:H18" si="8">IF(B17&gt;0,B17*G17,"")</f>
        <v/>
      </c>
      <c r="I17" s="115"/>
      <c r="J17" s="123">
        <v>3971</v>
      </c>
      <c r="K17" s="116" t="str">
        <f t="shared" ref="K17" si="9">IF(B17&gt;0,B17*J17,"")</f>
        <v/>
      </c>
      <c r="L17" s="7"/>
    </row>
    <row r="18" spans="1:16" x14ac:dyDescent="0.25">
      <c r="A18" s="6"/>
      <c r="B18" s="42"/>
      <c r="C18" s="118"/>
      <c r="D18" s="136" t="s">
        <v>197</v>
      </c>
      <c r="E18" s="118"/>
      <c r="F18" s="119" t="s">
        <v>196</v>
      </c>
      <c r="G18" s="121">
        <v>110</v>
      </c>
      <c r="H18" s="122" t="str">
        <f t="shared" si="8"/>
        <v/>
      </c>
      <c r="I18" s="115"/>
      <c r="J18" s="68" t="s">
        <v>141</v>
      </c>
      <c r="K18" s="116" t="str">
        <f t="shared" si="2"/>
        <v/>
      </c>
      <c r="L18" s="7"/>
    </row>
    <row r="19" spans="1:16" x14ac:dyDescent="0.25">
      <c r="A19" s="6"/>
      <c r="B19" s="42"/>
      <c r="C19" s="46"/>
      <c r="D19" s="133" t="s">
        <v>11</v>
      </c>
      <c r="E19" s="46"/>
      <c r="F19" s="47" t="s">
        <v>46</v>
      </c>
      <c r="G19" s="93">
        <v>2160</v>
      </c>
      <c r="H19" s="60" t="str">
        <f t="shared" si="5"/>
        <v/>
      </c>
      <c r="I19" s="66"/>
      <c r="J19" s="128">
        <v>290</v>
      </c>
      <c r="K19" s="73" t="str">
        <f t="shared" si="2"/>
        <v/>
      </c>
      <c r="L19" s="7"/>
    </row>
    <row r="20" spans="1:16" x14ac:dyDescent="0.25">
      <c r="A20" s="11"/>
      <c r="B20" s="42"/>
      <c r="C20" s="125"/>
      <c r="D20" s="135" t="s">
        <v>18</v>
      </c>
      <c r="E20" s="125"/>
      <c r="F20" s="124" t="s">
        <v>47</v>
      </c>
      <c r="G20" s="126">
        <v>544</v>
      </c>
      <c r="H20" s="127" t="str">
        <f t="shared" si="5"/>
        <v/>
      </c>
      <c r="I20" s="115"/>
      <c r="J20" s="128">
        <v>73</v>
      </c>
      <c r="K20" s="129" t="str">
        <f t="shared" si="2"/>
        <v/>
      </c>
      <c r="L20" s="7"/>
    </row>
    <row r="21" spans="1:16" x14ac:dyDescent="0.25">
      <c r="A21" s="6"/>
      <c r="B21" s="42"/>
      <c r="C21" s="43"/>
      <c r="D21" s="131" t="s">
        <v>16</v>
      </c>
      <c r="E21" s="43"/>
      <c r="F21" s="44" t="s">
        <v>49</v>
      </c>
      <c r="G21" s="91">
        <v>631</v>
      </c>
      <c r="H21" s="58" t="str">
        <f t="shared" si="5"/>
        <v/>
      </c>
      <c r="I21" s="67"/>
      <c r="J21" s="68">
        <v>84</v>
      </c>
      <c r="K21" s="69" t="str">
        <f t="shared" si="2"/>
        <v/>
      </c>
      <c r="L21" s="7"/>
      <c r="P21" s="2"/>
    </row>
    <row r="22" spans="1:16" x14ac:dyDescent="0.25">
      <c r="A22" s="11"/>
      <c r="B22" s="42"/>
      <c r="C22" s="118"/>
      <c r="D22" s="136" t="s">
        <v>15</v>
      </c>
      <c r="E22" s="118"/>
      <c r="F22" s="119" t="s">
        <v>48</v>
      </c>
      <c r="G22" s="121">
        <v>2010</v>
      </c>
      <c r="H22" s="122" t="str">
        <f t="shared" si="5"/>
        <v/>
      </c>
      <c r="I22" s="115"/>
      <c r="J22" s="123">
        <v>270</v>
      </c>
      <c r="K22" s="116" t="str">
        <f t="shared" si="2"/>
        <v/>
      </c>
      <c r="L22" s="7"/>
    </row>
    <row r="23" spans="1:16" x14ac:dyDescent="0.25">
      <c r="A23" s="6"/>
      <c r="B23" s="42"/>
      <c r="C23" s="46"/>
      <c r="D23" s="133" t="s">
        <v>13</v>
      </c>
      <c r="E23" s="46"/>
      <c r="F23" s="47" t="s">
        <v>53</v>
      </c>
      <c r="G23" s="93">
        <v>784</v>
      </c>
      <c r="H23" s="60" t="str">
        <f t="shared" si="5"/>
        <v/>
      </c>
      <c r="I23" s="66"/>
      <c r="J23" s="72">
        <v>105</v>
      </c>
      <c r="K23" s="73" t="str">
        <f t="shared" si="2"/>
        <v/>
      </c>
      <c r="L23" s="7"/>
    </row>
    <row r="24" spans="1:16" x14ac:dyDescent="0.25">
      <c r="A24" s="6"/>
      <c r="B24" s="42"/>
      <c r="C24" s="48"/>
      <c r="D24" s="134" t="s">
        <v>12</v>
      </c>
      <c r="E24" s="48"/>
      <c r="F24" s="49" t="s">
        <v>52</v>
      </c>
      <c r="G24" s="94">
        <v>6260</v>
      </c>
      <c r="H24" s="61" t="str">
        <f t="shared" si="5"/>
        <v/>
      </c>
      <c r="I24" s="67"/>
      <c r="J24" s="74">
        <v>840</v>
      </c>
      <c r="K24" s="75" t="str">
        <f t="shared" si="2"/>
        <v/>
      </c>
      <c r="L24" s="7"/>
    </row>
    <row r="25" spans="1:16" x14ac:dyDescent="0.25">
      <c r="A25" s="6"/>
      <c r="B25" s="42"/>
      <c r="C25" s="43"/>
      <c r="D25" s="131" t="s">
        <v>17</v>
      </c>
      <c r="E25" s="43"/>
      <c r="F25" s="44" t="s">
        <v>50</v>
      </c>
      <c r="G25" s="91">
        <v>3920</v>
      </c>
      <c r="H25" s="58" t="str">
        <f t="shared" si="5"/>
        <v/>
      </c>
      <c r="I25" s="67"/>
      <c r="J25" s="68">
        <v>525</v>
      </c>
      <c r="K25" s="69" t="str">
        <f t="shared" si="2"/>
        <v/>
      </c>
      <c r="L25" s="7"/>
    </row>
    <row r="26" spans="1:16" x14ac:dyDescent="0.25">
      <c r="A26" s="11"/>
      <c r="B26" s="42"/>
      <c r="C26" s="118"/>
      <c r="D26" s="136" t="s">
        <v>14</v>
      </c>
      <c r="E26" s="118"/>
      <c r="F26" s="119" t="s">
        <v>51</v>
      </c>
      <c r="G26" s="121">
        <v>559</v>
      </c>
      <c r="H26" s="122" t="str">
        <f t="shared" si="5"/>
        <v/>
      </c>
      <c r="I26" s="115"/>
      <c r="J26" s="123">
        <v>75</v>
      </c>
      <c r="K26" s="116" t="str">
        <f t="shared" si="2"/>
        <v/>
      </c>
      <c r="L26" s="7"/>
    </row>
    <row r="27" spans="1:16" x14ac:dyDescent="0.25">
      <c r="A27" s="6"/>
      <c r="B27" s="42"/>
      <c r="C27" s="48"/>
      <c r="D27" s="134" t="s">
        <v>28</v>
      </c>
      <c r="E27" s="48"/>
      <c r="F27" s="49" t="s">
        <v>55</v>
      </c>
      <c r="G27" s="94">
        <v>1240</v>
      </c>
      <c r="H27" s="61" t="str">
        <f t="shared" si="5"/>
        <v/>
      </c>
      <c r="I27" s="66"/>
      <c r="J27" s="74">
        <v>165</v>
      </c>
      <c r="K27" s="75" t="str">
        <f t="shared" si="2"/>
        <v/>
      </c>
      <c r="L27" s="7"/>
    </row>
    <row r="28" spans="1:16" x14ac:dyDescent="0.25">
      <c r="A28" s="6"/>
      <c r="B28" s="42"/>
      <c r="C28" s="48"/>
      <c r="D28" s="134" t="s">
        <v>19</v>
      </c>
      <c r="E28" s="48"/>
      <c r="F28" s="49" t="s">
        <v>56</v>
      </c>
      <c r="G28" s="94">
        <v>2840</v>
      </c>
      <c r="H28" s="61" t="str">
        <f t="shared" si="5"/>
        <v/>
      </c>
      <c r="I28" s="67"/>
      <c r="J28" s="74">
        <v>379</v>
      </c>
      <c r="K28" s="75" t="str">
        <f t="shared" si="2"/>
        <v/>
      </c>
      <c r="L28" s="7"/>
    </row>
    <row r="29" spans="1:16" x14ac:dyDescent="0.25">
      <c r="A29" s="6"/>
      <c r="B29" s="42"/>
      <c r="C29" s="48"/>
      <c r="D29" s="134" t="s">
        <v>21</v>
      </c>
      <c r="E29" s="48"/>
      <c r="F29" s="49" t="s">
        <v>57</v>
      </c>
      <c r="G29" s="94">
        <v>1390</v>
      </c>
      <c r="H29" s="61" t="str">
        <f t="shared" si="5"/>
        <v/>
      </c>
      <c r="I29" s="67"/>
      <c r="J29" s="74">
        <v>187</v>
      </c>
      <c r="K29" s="75" t="str">
        <f t="shared" si="2"/>
        <v/>
      </c>
      <c r="L29" s="7"/>
    </row>
    <row r="30" spans="1:16" x14ac:dyDescent="0.25">
      <c r="A30" s="6"/>
      <c r="B30" s="42"/>
      <c r="C30" s="48"/>
      <c r="D30" s="134" t="s">
        <v>20</v>
      </c>
      <c r="E30" s="48"/>
      <c r="F30" s="49" t="s">
        <v>58</v>
      </c>
      <c r="G30" s="94">
        <v>2670</v>
      </c>
      <c r="H30" s="61" t="str">
        <f t="shared" si="5"/>
        <v/>
      </c>
      <c r="I30" s="67"/>
      <c r="J30" s="74">
        <v>358</v>
      </c>
      <c r="K30" s="75" t="str">
        <f t="shared" si="2"/>
        <v/>
      </c>
      <c r="L30" s="7"/>
    </row>
    <row r="31" spans="1:16" x14ac:dyDescent="0.25">
      <c r="A31" s="6"/>
      <c r="B31" s="42"/>
      <c r="C31" s="48"/>
      <c r="D31" s="134" t="s">
        <v>34</v>
      </c>
      <c r="E31" s="48"/>
      <c r="F31" s="49" t="s">
        <v>59</v>
      </c>
      <c r="G31" s="94">
        <v>2300</v>
      </c>
      <c r="H31" s="61" t="str">
        <f t="shared" si="5"/>
        <v/>
      </c>
      <c r="I31" s="67"/>
      <c r="J31" s="74">
        <v>310</v>
      </c>
      <c r="K31" s="75" t="str">
        <f t="shared" si="2"/>
        <v/>
      </c>
      <c r="L31" s="7"/>
    </row>
    <row r="32" spans="1:16" x14ac:dyDescent="0.25">
      <c r="A32" s="6"/>
      <c r="B32" s="42"/>
      <c r="C32" s="48"/>
      <c r="D32" s="134" t="s">
        <v>27</v>
      </c>
      <c r="E32" s="48"/>
      <c r="F32" s="49" t="s">
        <v>61</v>
      </c>
      <c r="G32" s="94">
        <v>1080</v>
      </c>
      <c r="H32" s="61" t="str">
        <f t="shared" si="5"/>
        <v/>
      </c>
      <c r="I32" s="67"/>
      <c r="J32" s="74">
        <v>146</v>
      </c>
      <c r="K32" s="75" t="str">
        <f t="shared" si="2"/>
        <v/>
      </c>
      <c r="L32" s="7"/>
      <c r="P32" s="2"/>
    </row>
    <row r="33" spans="1:23" x14ac:dyDescent="0.25">
      <c r="A33" s="6"/>
      <c r="B33" s="42"/>
      <c r="C33" s="48"/>
      <c r="D33" s="134" t="s">
        <v>33</v>
      </c>
      <c r="E33" s="48"/>
      <c r="F33" s="49" t="s">
        <v>178</v>
      </c>
      <c r="G33" s="94">
        <v>501</v>
      </c>
      <c r="H33" s="61" t="str">
        <f t="shared" si="5"/>
        <v/>
      </c>
      <c r="I33" s="67"/>
      <c r="J33" s="74">
        <v>67</v>
      </c>
      <c r="K33" s="75" t="str">
        <f t="shared" si="2"/>
        <v/>
      </c>
      <c r="L33" s="7"/>
    </row>
    <row r="34" spans="1:23" x14ac:dyDescent="0.25">
      <c r="A34" s="6"/>
      <c r="B34" s="42"/>
      <c r="C34" s="48"/>
      <c r="D34" s="134" t="s">
        <v>24</v>
      </c>
      <c r="E34" s="48"/>
      <c r="F34" s="49" t="s">
        <v>62</v>
      </c>
      <c r="G34" s="94">
        <v>1600</v>
      </c>
      <c r="H34" s="61" t="str">
        <f t="shared" si="5"/>
        <v/>
      </c>
      <c r="I34" s="67"/>
      <c r="J34" s="74">
        <v>215</v>
      </c>
      <c r="K34" s="75" t="str">
        <f t="shared" si="2"/>
        <v/>
      </c>
      <c r="L34" s="7"/>
    </row>
    <row r="35" spans="1:23" ht="22.5" x14ac:dyDescent="0.25">
      <c r="A35" s="6"/>
      <c r="B35" s="42"/>
      <c r="C35" s="48"/>
      <c r="D35" s="134" t="s">
        <v>25</v>
      </c>
      <c r="E35" s="48"/>
      <c r="F35" s="140" t="s">
        <v>174</v>
      </c>
      <c r="G35" s="94">
        <v>2100</v>
      </c>
      <c r="H35" s="61" t="str">
        <f t="shared" si="5"/>
        <v/>
      </c>
      <c r="I35" s="67"/>
      <c r="J35" s="74">
        <v>281</v>
      </c>
      <c r="K35" s="75" t="str">
        <f t="shared" si="2"/>
        <v/>
      </c>
      <c r="L35" s="7"/>
    </row>
    <row r="36" spans="1:23" x14ac:dyDescent="0.25">
      <c r="A36" s="6"/>
      <c r="B36" s="42"/>
      <c r="C36" s="125"/>
      <c r="D36" s="135" t="s">
        <v>26</v>
      </c>
      <c r="E36" s="125"/>
      <c r="F36" s="124" t="s">
        <v>63</v>
      </c>
      <c r="G36" s="126">
        <v>6100</v>
      </c>
      <c r="H36" s="127" t="str">
        <f t="shared" si="5"/>
        <v/>
      </c>
      <c r="I36" s="115"/>
      <c r="J36" s="128">
        <v>816</v>
      </c>
      <c r="K36" s="129" t="str">
        <f t="shared" si="2"/>
        <v/>
      </c>
      <c r="L36" s="7"/>
    </row>
    <row r="37" spans="1:23" ht="56.25" x14ac:dyDescent="0.25">
      <c r="A37" s="6"/>
      <c r="B37" s="42"/>
      <c r="C37" s="43"/>
      <c r="D37" s="131" t="s">
        <v>29</v>
      </c>
      <c r="E37" s="43"/>
      <c r="F37" s="139" t="s">
        <v>175</v>
      </c>
      <c r="G37" s="91">
        <v>2880</v>
      </c>
      <c r="H37" s="58" t="str">
        <f t="shared" si="5"/>
        <v/>
      </c>
      <c r="I37" s="67"/>
      <c r="J37" s="68">
        <v>386</v>
      </c>
      <c r="K37" s="69" t="str">
        <f t="shared" si="2"/>
        <v/>
      </c>
      <c r="L37" s="7"/>
      <c r="P37" s="2"/>
    </row>
    <row r="38" spans="1:23" ht="56.25" x14ac:dyDescent="0.25">
      <c r="A38" s="6"/>
      <c r="B38" s="42"/>
      <c r="C38" s="43"/>
      <c r="D38" s="131" t="s">
        <v>188</v>
      </c>
      <c r="E38" s="43"/>
      <c r="F38" s="139" t="s">
        <v>189</v>
      </c>
      <c r="G38" s="91">
        <v>1230</v>
      </c>
      <c r="H38" s="58" t="str">
        <f>IF(B38&gt;0,B38*G38,"")</f>
        <v/>
      </c>
      <c r="I38" s="67"/>
      <c r="J38" s="68">
        <v>190</v>
      </c>
      <c r="K38" s="69" t="str">
        <f t="shared" si="2"/>
        <v/>
      </c>
      <c r="L38" s="7"/>
    </row>
    <row r="39" spans="1:23" ht="56.25" x14ac:dyDescent="0.25">
      <c r="A39" s="6"/>
      <c r="B39" s="42"/>
      <c r="C39" s="43"/>
      <c r="D39" s="131" t="s">
        <v>31</v>
      </c>
      <c r="E39" s="43"/>
      <c r="F39" s="139" t="s">
        <v>176</v>
      </c>
      <c r="G39" s="91">
        <v>4120</v>
      </c>
      <c r="H39" s="58" t="str">
        <f t="shared" si="5"/>
        <v/>
      </c>
      <c r="I39" s="67"/>
      <c r="J39" s="68">
        <v>550</v>
      </c>
      <c r="K39" s="69" t="str">
        <f t="shared" si="2"/>
        <v/>
      </c>
      <c r="L39" s="7"/>
    </row>
    <row r="40" spans="1:23" ht="56.25" x14ac:dyDescent="0.25">
      <c r="A40" s="6"/>
      <c r="B40" s="42"/>
      <c r="C40" s="43"/>
      <c r="D40" s="131" t="s">
        <v>32</v>
      </c>
      <c r="E40" s="43"/>
      <c r="F40" s="139" t="s">
        <v>177</v>
      </c>
      <c r="G40" s="91">
        <v>8030</v>
      </c>
      <c r="H40" s="58" t="str">
        <f t="shared" si="5"/>
        <v/>
      </c>
      <c r="I40" s="67"/>
      <c r="J40" s="68">
        <v>1077</v>
      </c>
      <c r="K40" s="69" t="str">
        <f t="shared" si="2"/>
        <v/>
      </c>
      <c r="L40" s="7"/>
    </row>
    <row r="41" spans="1:23" x14ac:dyDescent="0.25">
      <c r="A41" s="6"/>
      <c r="B41" s="42"/>
      <c r="C41" s="118"/>
      <c r="D41" s="136" t="s">
        <v>30</v>
      </c>
      <c r="E41" s="118"/>
      <c r="F41" s="119" t="s">
        <v>64</v>
      </c>
      <c r="G41" s="121">
        <v>2820</v>
      </c>
      <c r="H41" s="122" t="str">
        <f t="shared" si="5"/>
        <v/>
      </c>
      <c r="I41" s="115"/>
      <c r="J41" s="123">
        <v>378</v>
      </c>
      <c r="K41" s="116" t="str">
        <f t="shared" si="2"/>
        <v/>
      </c>
      <c r="L41" s="7"/>
    </row>
    <row r="42" spans="1:23" ht="34.5" thickBot="1" x14ac:dyDescent="0.3">
      <c r="A42" s="6"/>
      <c r="B42" s="42"/>
      <c r="C42" s="46"/>
      <c r="D42" s="133" t="s">
        <v>40</v>
      </c>
      <c r="E42" s="46"/>
      <c r="F42" s="138" t="s">
        <v>172</v>
      </c>
      <c r="G42" s="93">
        <v>1320</v>
      </c>
      <c r="H42" s="60" t="str">
        <f t="shared" si="5"/>
        <v/>
      </c>
      <c r="I42" s="66"/>
      <c r="J42" s="72">
        <v>180</v>
      </c>
      <c r="K42" s="73" t="str">
        <f t="shared" si="2"/>
        <v/>
      </c>
    </row>
    <row r="43" spans="1:23" ht="45" x14ac:dyDescent="0.25">
      <c r="A43" s="6"/>
      <c r="B43" s="42"/>
      <c r="C43" s="43"/>
      <c r="D43" s="131" t="s">
        <v>23</v>
      </c>
      <c r="E43" s="43"/>
      <c r="F43" s="139" t="s">
        <v>173</v>
      </c>
      <c r="G43" s="91">
        <v>6300</v>
      </c>
      <c r="H43" s="58" t="str">
        <f t="shared" si="5"/>
        <v/>
      </c>
      <c r="I43" s="67"/>
      <c r="J43" s="68">
        <v>843</v>
      </c>
      <c r="K43" s="69" t="str">
        <f t="shared" si="2"/>
        <v/>
      </c>
      <c r="L43" s="7"/>
      <c r="M43" s="3"/>
      <c r="N43" s="4"/>
      <c r="O43" s="4"/>
      <c r="P43" s="4"/>
      <c r="Q43" s="4"/>
      <c r="R43" s="4"/>
      <c r="S43" s="4"/>
      <c r="T43" s="4"/>
      <c r="U43" s="4"/>
      <c r="V43" s="4"/>
      <c r="W43" s="5"/>
    </row>
    <row r="44" spans="1:23" ht="22.5" x14ac:dyDescent="0.25">
      <c r="A44" s="6"/>
      <c r="B44" s="42"/>
      <c r="C44" s="118"/>
      <c r="D44" s="136" t="s">
        <v>22</v>
      </c>
      <c r="E44" s="118"/>
      <c r="F44" s="120" t="s">
        <v>171</v>
      </c>
      <c r="G44" s="121">
        <v>4140</v>
      </c>
      <c r="H44" s="122" t="str">
        <f t="shared" si="5"/>
        <v/>
      </c>
      <c r="I44" s="115"/>
      <c r="J44" s="123">
        <v>450</v>
      </c>
      <c r="K44" s="116" t="str">
        <f t="shared" si="2"/>
        <v/>
      </c>
      <c r="L44" s="7"/>
      <c r="M44" s="6"/>
      <c r="N44" s="79" t="s">
        <v>67</v>
      </c>
      <c r="O44" s="79"/>
      <c r="P44" s="80"/>
      <c r="Q44" s="80"/>
      <c r="R44" s="80"/>
      <c r="S44" s="80"/>
      <c r="T44" s="80"/>
      <c r="U44" s="80"/>
      <c r="V44" s="80"/>
      <c r="W44" s="55"/>
    </row>
    <row r="45" spans="1:23" ht="22.5" x14ac:dyDescent="0.25">
      <c r="A45" s="6"/>
      <c r="B45" s="42"/>
      <c r="C45" s="45"/>
      <c r="D45" s="132" t="s">
        <v>37</v>
      </c>
      <c r="E45" s="45"/>
      <c r="F45" s="117" t="s">
        <v>179</v>
      </c>
      <c r="G45" s="92">
        <v>700</v>
      </c>
      <c r="H45" s="59" t="str">
        <f t="shared" si="5"/>
        <v/>
      </c>
      <c r="I45" s="57"/>
      <c r="J45" s="70">
        <v>94</v>
      </c>
      <c r="K45" s="71" t="str">
        <f t="shared" si="2"/>
        <v/>
      </c>
      <c r="L45" s="7"/>
      <c r="M45" s="6"/>
      <c r="N45" s="80"/>
      <c r="O45" s="80"/>
      <c r="P45" s="80"/>
      <c r="Q45" s="80"/>
      <c r="R45" s="80"/>
      <c r="S45" s="80"/>
      <c r="T45" s="80"/>
      <c r="U45" s="80"/>
      <c r="V45" s="80"/>
      <c r="W45" s="55"/>
    </row>
    <row r="46" spans="1:23" x14ac:dyDescent="0.25">
      <c r="A46" s="6"/>
      <c r="B46" s="42"/>
      <c r="C46" s="46"/>
      <c r="D46" s="133" t="s">
        <v>38</v>
      </c>
      <c r="E46" s="46"/>
      <c r="F46" s="47" t="s">
        <v>60</v>
      </c>
      <c r="G46" s="93">
        <v>5000</v>
      </c>
      <c r="H46" s="60" t="str">
        <f t="shared" si="5"/>
        <v/>
      </c>
      <c r="I46" s="66"/>
      <c r="J46" s="72">
        <v>668</v>
      </c>
      <c r="K46" s="73" t="str">
        <f t="shared" si="2"/>
        <v/>
      </c>
      <c r="L46" s="7"/>
      <c r="M46" s="6"/>
      <c r="N46" s="79" t="s">
        <v>69</v>
      </c>
      <c r="O46" s="80"/>
      <c r="P46" s="80"/>
      <c r="Q46" s="80"/>
      <c r="R46" s="81">
        <v>1</v>
      </c>
      <c r="S46" s="80"/>
      <c r="T46" s="80"/>
      <c r="U46" s="80"/>
      <c r="V46" s="80"/>
      <c r="W46" s="55"/>
    </row>
    <row r="47" spans="1:23" x14ac:dyDescent="0.25">
      <c r="A47" s="6"/>
      <c r="B47" s="42"/>
      <c r="C47" s="125"/>
      <c r="D47" s="135" t="s">
        <v>39</v>
      </c>
      <c r="E47" s="125"/>
      <c r="F47" s="124" t="s">
        <v>54</v>
      </c>
      <c r="G47" s="130">
        <v>2.1000000000000001E-2</v>
      </c>
      <c r="H47" s="127" t="str">
        <f t="shared" si="5"/>
        <v/>
      </c>
      <c r="I47" s="115"/>
      <c r="J47" s="128">
        <v>0</v>
      </c>
      <c r="K47" s="129" t="str">
        <f t="shared" si="2"/>
        <v/>
      </c>
      <c r="L47" s="7"/>
      <c r="M47" s="6"/>
      <c r="N47" s="80"/>
      <c r="O47" s="80"/>
      <c r="P47" s="80"/>
      <c r="Q47" s="80"/>
      <c r="R47" s="80"/>
      <c r="S47" s="80"/>
      <c r="T47" s="80"/>
      <c r="U47" s="80"/>
      <c r="V47" s="80"/>
      <c r="W47" s="55"/>
    </row>
    <row r="48" spans="1:23" x14ac:dyDescent="0.25">
      <c r="A48" s="6"/>
      <c r="B48" s="42"/>
      <c r="C48" s="43"/>
      <c r="D48" s="131" t="s">
        <v>35</v>
      </c>
      <c r="E48" s="43"/>
      <c r="F48" s="44" t="s">
        <v>65</v>
      </c>
      <c r="G48" s="91">
        <v>2060</v>
      </c>
      <c r="H48" s="58" t="str">
        <f t="shared" si="5"/>
        <v/>
      </c>
      <c r="I48" s="67"/>
      <c r="J48" s="68">
        <v>276</v>
      </c>
      <c r="K48" s="69" t="str">
        <f t="shared" si="2"/>
        <v/>
      </c>
      <c r="L48" s="7"/>
      <c r="M48" s="6"/>
      <c r="N48" s="82"/>
      <c r="O48" s="83"/>
      <c r="P48" s="84"/>
      <c r="Q48" s="80"/>
      <c r="R48" s="84"/>
      <c r="S48" s="85"/>
      <c r="T48" s="85"/>
      <c r="U48" s="85"/>
      <c r="V48" s="86"/>
      <c r="W48" s="55"/>
    </row>
    <row r="49" spans="1:23" x14ac:dyDescent="0.25">
      <c r="A49" s="6"/>
      <c r="B49" s="42"/>
      <c r="C49" s="118"/>
      <c r="D49" s="136" t="s">
        <v>36</v>
      </c>
      <c r="E49" s="118"/>
      <c r="F49" s="119" t="s">
        <v>66</v>
      </c>
      <c r="G49" s="121">
        <v>2060</v>
      </c>
      <c r="H49" s="122" t="str">
        <f t="shared" si="5"/>
        <v/>
      </c>
      <c r="I49" s="115"/>
      <c r="J49" s="123">
        <v>276</v>
      </c>
      <c r="K49" s="116" t="str">
        <f t="shared" si="2"/>
        <v/>
      </c>
      <c r="L49" s="7"/>
      <c r="M49" s="6"/>
      <c r="N49" s="82"/>
      <c r="O49" s="83"/>
      <c r="P49" s="84"/>
      <c r="Q49" s="80"/>
      <c r="R49" s="84"/>
      <c r="S49" s="85"/>
      <c r="T49" s="85"/>
      <c r="U49" s="85"/>
      <c r="V49" s="86"/>
      <c r="W49" s="55"/>
    </row>
    <row r="50" spans="1:23" ht="56.25" x14ac:dyDescent="0.25">
      <c r="A50" s="6"/>
      <c r="B50" s="42"/>
      <c r="C50" s="50"/>
      <c r="D50" s="137" t="s">
        <v>83</v>
      </c>
      <c r="E50" s="50"/>
      <c r="F50" s="114" t="s">
        <v>170</v>
      </c>
      <c r="G50" s="95">
        <v>1180</v>
      </c>
      <c r="H50" s="62" t="str">
        <f t="shared" si="5"/>
        <v/>
      </c>
      <c r="I50" s="57"/>
      <c r="J50" s="76" t="s">
        <v>141</v>
      </c>
      <c r="K50" s="77"/>
      <c r="L50" s="7"/>
      <c r="M50" s="6"/>
      <c r="N50" s="142" t="s">
        <v>180</v>
      </c>
      <c r="O50" s="83"/>
      <c r="P50" s="141" t="s">
        <v>2</v>
      </c>
      <c r="Q50" s="141"/>
      <c r="R50" s="141" t="s">
        <v>3</v>
      </c>
      <c r="S50" s="85"/>
      <c r="T50" s="143" t="s">
        <v>181</v>
      </c>
      <c r="U50" s="85"/>
      <c r="V50" s="144" t="str">
        <f>T50</f>
        <v>Reference Price
in Euro</v>
      </c>
      <c r="W50" s="55"/>
    </row>
    <row r="51" spans="1:23" x14ac:dyDescent="0.25">
      <c r="A51" s="6"/>
      <c r="B51" s="47"/>
      <c r="C51" s="47"/>
      <c r="D51" s="47"/>
      <c r="E51" s="47"/>
      <c r="F51" s="51"/>
      <c r="G51" s="63" t="s">
        <v>70</v>
      </c>
      <c r="H51" s="64">
        <f>SUMPRODUCT(B9:B50,G9:G50)</f>
        <v>0</v>
      </c>
      <c r="I51" s="65"/>
      <c r="J51" s="63" t="s">
        <v>71</v>
      </c>
      <c r="K51" s="78">
        <f>SUMPRODUCT(B9:B50,J9:J50)</f>
        <v>0</v>
      </c>
      <c r="L51" s="7"/>
      <c r="M51" s="6"/>
      <c r="N51" s="56">
        <f>K51</f>
        <v>0</v>
      </c>
      <c r="O51" s="87"/>
      <c r="P51" s="88" t="s">
        <v>4</v>
      </c>
      <c r="Q51" s="79"/>
      <c r="R51" s="88" t="s">
        <v>5</v>
      </c>
      <c r="S51" s="85"/>
      <c r="T51" s="89">
        <v>1</v>
      </c>
      <c r="U51" s="85"/>
      <c r="V51" s="90">
        <f>T51*N51*R46</f>
        <v>0</v>
      </c>
      <c r="W51" s="55"/>
    </row>
    <row r="52" spans="1:23" ht="15.75" thickBot="1" x14ac:dyDescent="0.3">
      <c r="A52" s="8"/>
      <c r="B52" s="52"/>
      <c r="C52" s="52"/>
      <c r="D52" s="52"/>
      <c r="E52" s="52"/>
      <c r="F52" s="52"/>
      <c r="G52" s="52"/>
      <c r="H52" s="53"/>
      <c r="I52" s="53"/>
      <c r="J52" s="52"/>
      <c r="K52" s="53"/>
      <c r="L52" s="10"/>
      <c r="M52" s="8"/>
      <c r="N52" s="9"/>
      <c r="O52" s="9"/>
      <c r="P52" s="9"/>
      <c r="Q52" s="9"/>
      <c r="R52" s="9"/>
      <c r="S52" s="9"/>
      <c r="T52" s="9"/>
      <c r="U52" s="9"/>
      <c r="V52" s="9"/>
      <c r="W52" s="10"/>
    </row>
    <row r="53" spans="1:23" x14ac:dyDescent="0.25">
      <c r="B53" s="54"/>
      <c r="C53" s="54"/>
      <c r="D53" s="54"/>
      <c r="E53" s="54"/>
      <c r="F53" s="54"/>
      <c r="G53" s="54"/>
      <c r="H53" s="54"/>
      <c r="I53" s="54"/>
      <c r="J53" s="54"/>
      <c r="K53" s="54"/>
    </row>
    <row r="54" spans="1:23" x14ac:dyDescent="0.25">
      <c r="B54" s="54"/>
      <c r="C54" s="54"/>
      <c r="D54" s="54"/>
      <c r="E54" s="54"/>
      <c r="F54" s="54"/>
      <c r="G54" s="54"/>
      <c r="H54" s="54"/>
      <c r="I54" s="54"/>
      <c r="J54" s="54"/>
      <c r="K54" s="54"/>
    </row>
    <row r="55" spans="1:23" x14ac:dyDescent="0.25">
      <c r="B55" s="54"/>
      <c r="C55" s="54"/>
      <c r="D55" s="54"/>
      <c r="E55" s="54"/>
      <c r="F55" s="54"/>
      <c r="G55" s="54"/>
      <c r="H55" s="54"/>
      <c r="I55" s="54"/>
      <c r="J55" s="54"/>
      <c r="K55" s="54"/>
    </row>
    <row r="56" spans="1:23" x14ac:dyDescent="0.25">
      <c r="B56" s="54"/>
      <c r="C56" s="54"/>
      <c r="D56" s="54"/>
      <c r="E56" s="54"/>
      <c r="F56" s="54"/>
      <c r="G56" s="54"/>
      <c r="H56" s="54"/>
      <c r="I56" s="54"/>
      <c r="J56" s="54"/>
      <c r="K56" s="54"/>
    </row>
    <row r="57" spans="1:23" x14ac:dyDescent="0.25">
      <c r="B57" s="54"/>
      <c r="C57" s="54"/>
      <c r="D57" s="54"/>
      <c r="E57" s="54"/>
      <c r="F57" s="54"/>
      <c r="G57" s="54"/>
      <c r="H57" s="54"/>
      <c r="I57" s="54"/>
      <c r="J57" s="54"/>
      <c r="K57" s="54"/>
    </row>
    <row r="58" spans="1:23" x14ac:dyDescent="0.25">
      <c r="B58" s="54"/>
      <c r="C58" s="54"/>
      <c r="D58" s="54"/>
      <c r="E58" s="54"/>
      <c r="F58" s="54"/>
      <c r="G58" s="54"/>
      <c r="H58" s="54"/>
      <c r="I58" s="54"/>
      <c r="J58" s="54"/>
      <c r="K58" s="54"/>
    </row>
    <row r="59" spans="1:23" x14ac:dyDescent="0.25">
      <c r="B59" s="54"/>
      <c r="C59" s="54"/>
      <c r="D59" s="54"/>
      <c r="E59" s="54"/>
      <c r="F59" s="54"/>
      <c r="G59" s="54"/>
      <c r="H59" s="54"/>
      <c r="I59" s="54"/>
      <c r="J59" s="54"/>
      <c r="K59" s="54"/>
    </row>
    <row r="60" spans="1:23" x14ac:dyDescent="0.25">
      <c r="B60" s="54"/>
      <c r="C60" s="54"/>
      <c r="D60" s="54"/>
      <c r="E60" s="54"/>
      <c r="F60" s="54"/>
      <c r="G60" s="54"/>
      <c r="H60" s="54"/>
      <c r="I60" s="54"/>
      <c r="J60" s="54"/>
      <c r="K60" s="54"/>
    </row>
    <row r="61" spans="1:23" x14ac:dyDescent="0.25">
      <c r="B61" s="54"/>
      <c r="C61" s="54"/>
      <c r="D61" s="54"/>
      <c r="E61" s="54"/>
      <c r="F61" s="54"/>
      <c r="G61" s="54"/>
      <c r="H61" s="54"/>
      <c r="I61" s="54"/>
      <c r="J61" s="54"/>
      <c r="K61" s="54"/>
    </row>
    <row r="62" spans="1:23" x14ac:dyDescent="0.25">
      <c r="B62" s="54"/>
      <c r="C62" s="54"/>
      <c r="D62" s="54"/>
      <c r="E62" s="54"/>
      <c r="F62" s="54"/>
      <c r="G62" s="54"/>
      <c r="H62" s="54"/>
      <c r="I62" s="54"/>
      <c r="J62" s="54"/>
      <c r="K62" s="54"/>
    </row>
  </sheetData>
  <protectedRanges>
    <protectedRange sqref="H7:I50 K7:K50" name="Range1"/>
    <protectedRange sqref="T51" name="Range2"/>
  </protectedRanges>
  <mergeCells count="4">
    <mergeCell ref="B1:L1"/>
    <mergeCell ref="B4:K4"/>
    <mergeCell ref="F5:H5"/>
    <mergeCell ref="N4:V5"/>
  </mergeCells>
  <dataValidations count="12">
    <dataValidation type="whole" showInputMessage="1" showErrorMessage="1" prompt="0-19" sqref="B44" xr:uid="{64CC5D7A-2D92-4043-9A8B-AB5886A8DC3A}">
      <formula1>0</formula1>
      <formula2>140</formula2>
    </dataValidation>
    <dataValidation allowBlank="1" showInputMessage="1" showErrorMessage="1" prompt="0/1" sqref="B37:B43" xr:uid="{53A47054-82D4-4E9F-8C57-6DE81383EE56}"/>
    <dataValidation type="whole" showInputMessage="1" showErrorMessage="1" prompt="0/1" sqref="B27:B36 B45:B47 B49 B38 B11:B18" xr:uid="{135E8777-1C3F-48E0-B991-CAD68E2B8667}">
      <formula1>0</formula1>
      <formula2>1</formula2>
    </dataValidation>
    <dataValidation type="whole" showInputMessage="1" showErrorMessage="1" prompt="0-29" sqref="B20" xr:uid="{E3FE9B91-EE06-4F8C-A1A6-C7D7CE41AA2D}">
      <formula1>0</formula1>
      <formula2>29</formula2>
    </dataValidation>
    <dataValidation type="whole" showInputMessage="1" showErrorMessage="1" prompt="0-140" sqref="B19" xr:uid="{7D3246EE-05DF-4539-A9B3-DB3D390EBB48}">
      <formula1>0</formula1>
      <formula2>140</formula2>
    </dataValidation>
    <dataValidation type="whole" showInputMessage="1" showErrorMessage="1" errorTitle="Base Packgage" error="only 1 can be orderd" prompt="0/1" sqref="B9:B10" xr:uid="{FC9E6EDC-CAF4-4340-93A2-8AB0031AB625}">
      <formula1>0</formula1>
      <formula2>1</formula2>
    </dataValidation>
    <dataValidation type="whole" showInputMessage="1" showErrorMessage="1" sqref="B21:B26" xr:uid="{33CC9296-92D0-4785-BA39-10FBE4BCA792}">
      <formula1>0</formula1>
      <formula2>9999</formula2>
    </dataValidation>
    <dataValidation type="whole" showInputMessage="1" showErrorMessage="1" prompt="0-10" sqref="B48" xr:uid="{21D69B30-7E01-4D56-B87B-434DAB441DAD}">
      <formula1>0</formula1>
      <formula2>999</formula2>
    </dataValidation>
    <dataValidation type="whole" showInputMessage="1" showErrorMessage="1" sqref="B21" xr:uid="{1F3ACF7D-80C6-482B-A3AC-8E01ED097CF7}">
      <formula1>0</formula1>
      <formula2>30</formula2>
    </dataValidation>
    <dataValidation type="whole" showInputMessage="1" showErrorMessage="1" prompt="0/1" sqref="B45:B47" xr:uid="{617EC5C7-42E9-4E44-A6BC-FC8A46F48FD6}">
      <formula1>0</formula1>
      <formula2>140</formula2>
    </dataValidation>
    <dataValidation type="whole" showInputMessage="1" showErrorMessage="1" sqref="R46" xr:uid="{8429CC9D-8099-4E98-A8F4-6B971E5186E5}">
      <formula1>1</formula1>
      <formula2>3</formula2>
    </dataValidation>
    <dataValidation allowBlank="1" showInputMessage="1" showErrorMessage="1" prompt="also SUR value called" sqref="J7 J51" xr:uid="{107A0ACA-E91A-4053-868D-55424AF76F97}"/>
  </dataValidations>
  <printOptions horizontalCentered="1"/>
  <pageMargins left="0.70866141732283472" right="0.70866141732283472" top="0.39370078740157483" bottom="0.39370078740157483" header="0.31496062992125984" footer="0.31496062992125984"/>
  <pageSetup paperSize="9" scale="66"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C93A-B0B5-4DCA-B1DB-4676C109D902}">
  <dimension ref="B1:K2"/>
  <sheetViews>
    <sheetView showGridLines="0" showRowColHeaders="0" workbookViewId="0">
      <selection activeCell="Y13" sqref="Y13"/>
    </sheetView>
  </sheetViews>
  <sheetFormatPr defaultRowHeight="15" x14ac:dyDescent="0.25"/>
  <sheetData>
    <row r="1" spans="2:11" s="17" customFormat="1" ht="30.75" customHeight="1" x14ac:dyDescent="0.25">
      <c r="B1" s="150" t="s">
        <v>206</v>
      </c>
      <c r="C1" s="150"/>
      <c r="D1" s="150"/>
      <c r="E1" s="150"/>
      <c r="F1" s="150"/>
      <c r="G1" s="150"/>
      <c r="H1" s="150"/>
      <c r="I1" s="150"/>
      <c r="J1" s="150"/>
      <c r="K1" s="150"/>
    </row>
    <row r="2" spans="2:11" ht="3" customHeight="1" x14ac:dyDescent="0.25"/>
  </sheetData>
  <sheetProtection algorithmName="SHA-512" hashValue="FOgGW1QRCV7QnTF2FjVP0LlxTt0IcXX3KYlVs77GZYl11GHAw254Fu7VJYoZZNybohIqCZH5zm3E8xYvlB/YtQ==" saltValue="WEqR5r8PeUp/k0/6UuLwVA==" spinCount="100000" sheet="1" objects="1" scenarios="1"/>
  <mergeCells count="1">
    <mergeCell ref="B1:K1"/>
  </mergeCells>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69D90-4E37-4A67-8CF7-48DAA4C461CF}">
  <dimension ref="A1:O14"/>
  <sheetViews>
    <sheetView showGridLines="0" showRowColHeaders="0" workbookViewId="0">
      <selection activeCell="G11" sqref="G11"/>
    </sheetView>
  </sheetViews>
  <sheetFormatPr defaultColWidth="11.42578125" defaultRowHeight="15" x14ac:dyDescent="0.25"/>
  <cols>
    <col min="1" max="1" width="7.7109375" style="96" customWidth="1"/>
    <col min="2" max="2" width="15.7109375" style="96" customWidth="1"/>
    <col min="3" max="3" width="63.7109375" style="96" customWidth="1"/>
    <col min="4" max="4" width="19.7109375" style="96" customWidth="1"/>
    <col min="5" max="5" width="12" style="96" bestFit="1" customWidth="1"/>
    <col min="6" max="16384" width="11.42578125" style="96"/>
  </cols>
  <sheetData>
    <row r="1" spans="1:15" ht="32.25" customHeight="1" x14ac:dyDescent="0.25">
      <c r="A1" s="17"/>
      <c r="B1" s="109" t="s">
        <v>155</v>
      </c>
      <c r="C1" s="108"/>
      <c r="D1" s="110" t="s">
        <v>165</v>
      </c>
      <c r="E1" s="108"/>
      <c r="F1" s="108"/>
      <c r="G1" s="108"/>
      <c r="H1" s="108"/>
      <c r="I1" s="108"/>
      <c r="J1" s="108"/>
      <c r="K1" s="108"/>
      <c r="L1" s="17"/>
      <c r="M1" s="17"/>
      <c r="N1" s="17"/>
      <c r="O1" s="17"/>
    </row>
    <row r="3" spans="1:15" ht="15.75" thickBot="1" x14ac:dyDescent="0.3"/>
    <row r="4" spans="1:15" ht="39" customHeight="1" thickBot="1" x14ac:dyDescent="0.3">
      <c r="B4" s="101" t="s">
        <v>147</v>
      </c>
      <c r="C4" s="97" t="s">
        <v>3</v>
      </c>
      <c r="D4" s="98" t="s">
        <v>146</v>
      </c>
    </row>
    <row r="5" spans="1:15" ht="51" x14ac:dyDescent="0.25">
      <c r="B5" s="99" t="s">
        <v>145</v>
      </c>
      <c r="C5" s="102" t="s">
        <v>160</v>
      </c>
      <c r="D5" s="104">
        <v>1000</v>
      </c>
      <c r="E5" s="96" t="s">
        <v>158</v>
      </c>
    </row>
    <row r="6" spans="1:15" x14ac:dyDescent="0.25">
      <c r="B6" s="100" t="s">
        <v>154</v>
      </c>
      <c r="C6" s="103" t="s">
        <v>157</v>
      </c>
      <c r="D6" s="105">
        <v>0.02</v>
      </c>
      <c r="E6" s="96" t="s">
        <v>158</v>
      </c>
    </row>
    <row r="7" spans="1:15" x14ac:dyDescent="0.25">
      <c r="B7" s="99" t="s">
        <v>148</v>
      </c>
      <c r="C7" s="102" t="s">
        <v>151</v>
      </c>
      <c r="D7" s="104">
        <v>272</v>
      </c>
    </row>
    <row r="8" spans="1:15" x14ac:dyDescent="0.25">
      <c r="B8" s="100" t="s">
        <v>149</v>
      </c>
      <c r="C8" s="103" t="s">
        <v>152</v>
      </c>
      <c r="D8" s="105">
        <v>872</v>
      </c>
    </row>
    <row r="9" spans="1:15" x14ac:dyDescent="0.25">
      <c r="B9" s="99" t="s">
        <v>150</v>
      </c>
      <c r="C9" s="102" t="s">
        <v>153</v>
      </c>
      <c r="D9" s="104">
        <v>7840</v>
      </c>
    </row>
    <row r="14" spans="1:15" ht="92.25" customHeight="1" x14ac:dyDescent="0.25">
      <c r="B14" s="151" t="s">
        <v>159</v>
      </c>
      <c r="C14" s="151"/>
      <c r="D14" s="151"/>
    </row>
  </sheetData>
  <sheetProtection algorithmName="SHA-512" hashValue="9xq150GFAyFOaLMqYyQ+XS5SwKc3HNJJ8nQqcDikMFy6hSNQK9szYVm1ApAFl5VSeTNyHkDrhQyEI4/Nokhcww==" saltValue="H7XgSPEVvZNEUddJeFI1zA==" spinCount="100000" sheet="1" objects="1" scenarios="1"/>
  <mergeCells count="1">
    <mergeCell ref="B14:D14"/>
  </mergeCells>
  <hyperlinks>
    <hyperlink ref="D1" r:id="rId1" xr:uid="{8EB484AD-9EB7-48AE-9CB3-A7BB63777BDA}"/>
  </hyperlinks>
  <pageMargins left="0.7" right="0.7" top="0.78740157499999996" bottom="0.78740157499999996" header="0.3" footer="0.3"/>
  <pageSetup paperSize="9" orientation="portrait" horizontalDpi="360" verticalDpi="36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7C71-2DB5-4073-9C53-EDE4B2A4E379}">
  <dimension ref="A1:N22"/>
  <sheetViews>
    <sheetView showGridLines="0" showRowColHeaders="0" workbookViewId="0">
      <selection activeCell="F17" sqref="F17"/>
    </sheetView>
  </sheetViews>
  <sheetFormatPr defaultColWidth="11.42578125" defaultRowHeight="15" x14ac:dyDescent="0.25"/>
  <cols>
    <col min="1" max="1" width="7.7109375" customWidth="1"/>
    <col min="2" max="2" width="15.7109375" customWidth="1"/>
    <col min="3" max="3" width="63.7109375" customWidth="1"/>
    <col min="4" max="4" width="19.7109375" customWidth="1"/>
    <col min="5" max="5" width="9" customWidth="1"/>
    <col min="6" max="6" width="31.85546875" bestFit="1" customWidth="1"/>
  </cols>
  <sheetData>
    <row r="1" spans="1:14" s="96" customFormat="1" ht="32.25" customHeight="1" x14ac:dyDescent="0.25">
      <c r="A1" s="17"/>
      <c r="B1" s="109" t="s">
        <v>182</v>
      </c>
      <c r="C1" s="108"/>
      <c r="D1" s="110"/>
      <c r="E1" s="108"/>
      <c r="F1" s="108"/>
      <c r="G1" s="108"/>
      <c r="H1" s="108"/>
      <c r="I1" s="108"/>
      <c r="J1" s="108"/>
      <c r="K1" s="17"/>
      <c r="L1" s="17"/>
      <c r="M1" s="17"/>
      <c r="N1" s="17"/>
    </row>
    <row r="2" spans="1:14" s="96" customFormat="1" x14ac:dyDescent="0.25"/>
    <row r="3" spans="1:14" s="96" customFormat="1" ht="15.75" thickBot="1" x14ac:dyDescent="0.3"/>
    <row r="4" spans="1:14" s="96" customFormat="1" ht="39" customHeight="1" thickBot="1" x14ac:dyDescent="0.3">
      <c r="B4" s="101" t="s">
        <v>147</v>
      </c>
      <c r="C4" s="97" t="s">
        <v>3</v>
      </c>
      <c r="D4" s="98" t="s">
        <v>146</v>
      </c>
    </row>
    <row r="5" spans="1:14" s="96" customFormat="1" x14ac:dyDescent="0.25">
      <c r="B5" s="100" t="s">
        <v>154</v>
      </c>
      <c r="C5" s="103" t="s">
        <v>157</v>
      </c>
      <c r="D5" s="105">
        <v>0.02</v>
      </c>
    </row>
    <row r="6" spans="1:14" s="96" customFormat="1" x14ac:dyDescent="0.25"/>
    <row r="8" spans="1:14" x14ac:dyDescent="0.25">
      <c r="F8" t="s">
        <v>186</v>
      </c>
    </row>
    <row r="9" spans="1:14" ht="20.25" customHeight="1" x14ac:dyDescent="0.25">
      <c r="B9" s="155" t="s">
        <v>187</v>
      </c>
      <c r="C9" s="155"/>
      <c r="D9" s="155"/>
      <c r="F9" s="145" t="s">
        <v>183</v>
      </c>
    </row>
    <row r="10" spans="1:14" ht="21" customHeight="1" x14ac:dyDescent="0.25">
      <c r="B10" s="155"/>
      <c r="C10" s="155"/>
      <c r="D10" s="155"/>
      <c r="F10" s="145" t="s">
        <v>185</v>
      </c>
    </row>
    <row r="11" spans="1:14" x14ac:dyDescent="0.25">
      <c r="B11" s="155"/>
      <c r="C11" s="155"/>
      <c r="D11" s="155"/>
      <c r="F11" s="146"/>
    </row>
    <row r="12" spans="1:14" x14ac:dyDescent="0.25">
      <c r="B12" s="155"/>
      <c r="C12" s="155"/>
      <c r="D12" s="155"/>
      <c r="F12" s="145" t="s">
        <v>184</v>
      </c>
    </row>
    <row r="13" spans="1:14" x14ac:dyDescent="0.25">
      <c r="B13" s="155"/>
      <c r="C13" s="155"/>
      <c r="D13" s="155"/>
    </row>
    <row r="14" spans="1:14" x14ac:dyDescent="0.25">
      <c r="B14" s="155"/>
      <c r="C14" s="155"/>
      <c r="D14" s="155"/>
    </row>
    <row r="15" spans="1:14" x14ac:dyDescent="0.25">
      <c r="B15" s="155"/>
      <c r="C15" s="155"/>
      <c r="D15" s="155"/>
    </row>
    <row r="16" spans="1:14" x14ac:dyDescent="0.25">
      <c r="B16" s="155"/>
      <c r="C16" s="155"/>
      <c r="D16" s="155"/>
    </row>
    <row r="17" spans="2:4" x14ac:dyDescent="0.25">
      <c r="B17" s="155"/>
      <c r="C17" s="155"/>
      <c r="D17" s="155"/>
    </row>
    <row r="18" spans="2:4" x14ac:dyDescent="0.25">
      <c r="B18" s="155"/>
      <c r="C18" s="155"/>
      <c r="D18" s="155"/>
    </row>
    <row r="19" spans="2:4" x14ac:dyDescent="0.25">
      <c r="B19" s="155"/>
      <c r="C19" s="155"/>
      <c r="D19" s="155"/>
    </row>
    <row r="20" spans="2:4" x14ac:dyDescent="0.25">
      <c r="B20" s="155"/>
      <c r="C20" s="155"/>
      <c r="D20" s="155"/>
    </row>
    <row r="21" spans="2:4" x14ac:dyDescent="0.25">
      <c r="B21" s="155"/>
      <c r="C21" s="155"/>
      <c r="D21" s="155"/>
    </row>
    <row r="22" spans="2:4" x14ac:dyDescent="0.25">
      <c r="B22" s="155"/>
      <c r="C22" s="155"/>
      <c r="D22" s="155"/>
    </row>
  </sheetData>
  <sheetProtection algorithmName="SHA-512" hashValue="GPNnOXLh9QMG3X6WyAd7ci3vI7bIdSGQKm1hPXo7Y5txI4udHRBn2HiJ15CcZ/7u1nRbKUIWhmKWVXlvyU8Icw==" saltValue="RxMajNATsb5PgsvRLGBGdQ==" spinCount="100000" sheet="1" objects="1" scenarios="1"/>
  <mergeCells count="1">
    <mergeCell ref="B9:D22"/>
  </mergeCells>
  <hyperlinks>
    <hyperlink ref="F9" r:id="rId1" xr:uid="{9526EEAF-7B53-41DA-9065-440830FCD0C8}"/>
    <hyperlink ref="F12" r:id="rId2" location="FormId=zTuuOHmV1E-t2rQuFJXVWrEJCO6H69ROiH3TiMruaahUMEpWNlQ4SVdCWFQ3U0gyWEIyVzJGQzNQTi4u&amp;Preview=%7B%22PreviousTopView%22%3A%22None%22%7D&amp;Token=cbb1e2bb2de94b66b22a58256db5854d&amp;TopView=Preview" xr:uid="{D8F7B2A4-664A-458C-A087-842BDF7B2078}"/>
    <hyperlink ref="F10" r:id="rId3" display="IoT Connector OneDrive Sahre" xr:uid="{89CD5134-9628-4AF8-B286-D86075CE77A9}"/>
  </hyperlinks>
  <pageMargins left="0.7" right="0.7" top="0.78740157499999996" bottom="0.78740157499999996"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AF2B-BCBE-4904-BFE2-7BA89FC157D4}">
  <dimension ref="B1:D15"/>
  <sheetViews>
    <sheetView showGridLines="0" showRowColHeaders="0" workbookViewId="0">
      <selection activeCell="H4" sqref="H4"/>
    </sheetView>
  </sheetViews>
  <sheetFormatPr defaultColWidth="11.42578125" defaultRowHeight="15" x14ac:dyDescent="0.25"/>
  <cols>
    <col min="1" max="1" width="7.7109375" style="20" customWidth="1"/>
    <col min="2" max="2" width="25.7109375" style="20" customWidth="1"/>
    <col min="3" max="3" width="34.85546875" style="20" customWidth="1"/>
    <col min="4" max="4" width="92" style="20" customWidth="1"/>
    <col min="5" max="16384" width="11.42578125" style="20"/>
  </cols>
  <sheetData>
    <row r="1" spans="2:4" s="19" customFormat="1" ht="30.75" customHeight="1" x14ac:dyDescent="0.25">
      <c r="B1" s="150" t="s">
        <v>125</v>
      </c>
      <c r="C1" s="150"/>
      <c r="D1" s="106" t="s">
        <v>162</v>
      </c>
    </row>
    <row r="3" spans="2:4" ht="42" customHeight="1" x14ac:dyDescent="0.25">
      <c r="B3" s="151" t="s">
        <v>84</v>
      </c>
      <c r="C3" s="151"/>
      <c r="D3" s="151"/>
    </row>
    <row r="5" spans="2:4" x14ac:dyDescent="0.25">
      <c r="B5" s="21" t="s">
        <v>82</v>
      </c>
      <c r="C5" s="21" t="s">
        <v>85</v>
      </c>
      <c r="D5" s="21" t="s">
        <v>86</v>
      </c>
    </row>
    <row r="6" spans="2:4" x14ac:dyDescent="0.25">
      <c r="B6" s="22" t="s">
        <v>87</v>
      </c>
      <c r="C6" s="22" t="s">
        <v>88</v>
      </c>
      <c r="D6" s="22" t="s">
        <v>89</v>
      </c>
    </row>
    <row r="7" spans="2:4" x14ac:dyDescent="0.25">
      <c r="B7" s="23" t="s">
        <v>90</v>
      </c>
      <c r="C7" s="23" t="s">
        <v>91</v>
      </c>
      <c r="D7" s="23" t="s">
        <v>92</v>
      </c>
    </row>
    <row r="8" spans="2:4" x14ac:dyDescent="0.25">
      <c r="B8" s="22" t="s">
        <v>93</v>
      </c>
      <c r="C8" s="22" t="s">
        <v>94</v>
      </c>
      <c r="D8" s="22" t="s">
        <v>95</v>
      </c>
    </row>
    <row r="9" spans="2:4" ht="15" customHeight="1" x14ac:dyDescent="0.25">
      <c r="B9" s="23" t="s">
        <v>96</v>
      </c>
      <c r="C9" s="23" t="s">
        <v>97</v>
      </c>
      <c r="D9" s="157" t="s">
        <v>98</v>
      </c>
    </row>
    <row r="10" spans="2:4" x14ac:dyDescent="0.25">
      <c r="B10" s="22" t="s">
        <v>99</v>
      </c>
      <c r="C10" s="22" t="s">
        <v>100</v>
      </c>
      <c r="D10" s="158"/>
    </row>
    <row r="11" spans="2:4" x14ac:dyDescent="0.25">
      <c r="B11" s="23" t="s">
        <v>101</v>
      </c>
      <c r="C11" s="23" t="s">
        <v>102</v>
      </c>
      <c r="D11" s="159"/>
    </row>
    <row r="12" spans="2:4" x14ac:dyDescent="0.25">
      <c r="B12" s="22" t="s">
        <v>103</v>
      </c>
      <c r="C12" s="22" t="s">
        <v>104</v>
      </c>
      <c r="D12" s="22" t="s">
        <v>105</v>
      </c>
    </row>
    <row r="14" spans="2:4" ht="89.25" customHeight="1" x14ac:dyDescent="0.25">
      <c r="B14" s="156" t="s">
        <v>161</v>
      </c>
      <c r="C14" s="156"/>
      <c r="D14" s="156"/>
    </row>
    <row r="15" spans="2:4" ht="409.5" customHeight="1" x14ac:dyDescent="0.25">
      <c r="B15" s="160" t="s">
        <v>138</v>
      </c>
      <c r="C15" s="160"/>
      <c r="D15" s="160"/>
    </row>
  </sheetData>
  <sheetProtection algorithmName="SHA-512" hashValue="JKzUWNj/WS0P12DibE4HCSkI2hDTgf/HutPx21L/k3C3rGvhtyM9a+fIm+DQ1pthlo6XdNn1wslcLj4ojd8gXg==" saltValue="ux+fCOZKVReZD8VsAorulw==" spinCount="100000" sheet="1" objects="1" scenarios="1"/>
  <mergeCells count="5">
    <mergeCell ref="B14:D14"/>
    <mergeCell ref="D9:D11"/>
    <mergeCell ref="B3:D3"/>
    <mergeCell ref="B15:D15"/>
    <mergeCell ref="B1:C1"/>
  </mergeCells>
  <hyperlinks>
    <hyperlink ref="D1" r:id="rId1" xr:uid="{B7CEECD5-9431-4135-9BCF-9CE8E3A354F5}"/>
  </hyperlinks>
  <pageMargins left="0.7" right="0.7" top="0.78740157499999996" bottom="0.78740157499999996"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3A8F-9111-4FCB-AB0F-A4F2509F7A67}">
  <dimension ref="B1:G10"/>
  <sheetViews>
    <sheetView showGridLines="0" showRowColHeaders="0" workbookViewId="0">
      <selection activeCell="X37" sqref="X37"/>
    </sheetView>
  </sheetViews>
  <sheetFormatPr defaultColWidth="11.42578125" defaultRowHeight="15" x14ac:dyDescent="0.25"/>
  <cols>
    <col min="1" max="1" width="7.7109375" style="13" customWidth="1"/>
    <col min="2" max="4" width="30.7109375" style="13" customWidth="1"/>
    <col min="5" max="16384" width="11.42578125" style="13"/>
  </cols>
  <sheetData>
    <row r="1" spans="2:7" s="17" customFormat="1" ht="30.75" customHeight="1" x14ac:dyDescent="0.25">
      <c r="B1" s="162" t="s">
        <v>127</v>
      </c>
      <c r="C1" s="162"/>
    </row>
    <row r="3" spans="2:7" ht="199.5" customHeight="1" x14ac:dyDescent="0.25">
      <c r="B3" s="161" t="s">
        <v>124</v>
      </c>
      <c r="C3" s="161"/>
      <c r="D3" s="161"/>
      <c r="E3" s="14"/>
      <c r="F3" s="14"/>
      <c r="G3" s="14"/>
    </row>
    <row r="5" spans="2:7" ht="18" customHeight="1" x14ac:dyDescent="0.25">
      <c r="B5" s="15" t="s">
        <v>106</v>
      </c>
      <c r="C5" s="15" t="s">
        <v>107</v>
      </c>
      <c r="D5" s="15" t="s">
        <v>108</v>
      </c>
    </row>
    <row r="6" spans="2:7" ht="18" customHeight="1" x14ac:dyDescent="0.25">
      <c r="B6" s="16" t="s">
        <v>109</v>
      </c>
      <c r="C6" s="16" t="s">
        <v>110</v>
      </c>
      <c r="D6" s="16" t="s">
        <v>111</v>
      </c>
    </row>
    <row r="7" spans="2:7" ht="18" customHeight="1" x14ac:dyDescent="0.25">
      <c r="B7" s="15" t="s">
        <v>112</v>
      </c>
      <c r="C7" s="15" t="s">
        <v>113</v>
      </c>
      <c r="D7" s="15" t="s">
        <v>114</v>
      </c>
    </row>
    <row r="8" spans="2:7" ht="18" customHeight="1" x14ac:dyDescent="0.25">
      <c r="B8" s="16" t="s">
        <v>115</v>
      </c>
      <c r="C8" s="16" t="s">
        <v>116</v>
      </c>
      <c r="D8" s="16" t="s">
        <v>117</v>
      </c>
    </row>
    <row r="9" spans="2:7" ht="18" customHeight="1" x14ac:dyDescent="0.25">
      <c r="B9" s="15" t="s">
        <v>118</v>
      </c>
      <c r="C9" s="15" t="s">
        <v>119</v>
      </c>
      <c r="D9" s="15" t="s">
        <v>120</v>
      </c>
    </row>
    <row r="10" spans="2:7" ht="18" customHeight="1" x14ac:dyDescent="0.25">
      <c r="B10" s="16" t="s">
        <v>121</v>
      </c>
      <c r="C10" s="16" t="s">
        <v>122</v>
      </c>
      <c r="D10" s="16" t="s">
        <v>123</v>
      </c>
    </row>
  </sheetData>
  <sheetProtection algorithmName="SHA-512" hashValue="teBL5yy6RLWGUqrowP6a3aFG+KQ1mH3fF8G9m7RUfp/nAi3K2YsWL0AceASed/CDdvLgCsamcz0zC5L2muIa9g==" saltValue="ayjs03PP0hJc0xo7rFtzmQ==" spinCount="100000" sheet="1" objects="1" scenarios="1"/>
  <mergeCells count="2">
    <mergeCell ref="B3:D3"/>
    <mergeCell ref="B1:C1"/>
  </mergeCell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0B3E7-C329-4ABB-8EA3-2757C7B12F7F}">
  <dimension ref="B1:C1"/>
  <sheetViews>
    <sheetView showGridLines="0" showRowColHeaders="0" workbookViewId="0">
      <selection activeCell="D45" sqref="D45"/>
    </sheetView>
  </sheetViews>
  <sheetFormatPr defaultColWidth="11.42578125" defaultRowHeight="15" x14ac:dyDescent="0.25"/>
  <cols>
    <col min="1" max="1" width="7.7109375" customWidth="1"/>
  </cols>
  <sheetData>
    <row r="1" spans="2:3" s="17" customFormat="1" ht="30.75" customHeight="1" x14ac:dyDescent="0.25">
      <c r="B1" s="162" t="s">
        <v>140</v>
      </c>
      <c r="C1" s="162"/>
    </row>
  </sheetData>
  <sheetProtection algorithmName="SHA-512" hashValue="wgt0agZdgSZcvHL7vFVI1GgQuQuy+cxqPtX1PE6qsY4zNDLJSsebTE+7Dux32XhPIokLBPSQfHpwFgTD+3v9/w==" saltValue="NbuC/sccAwS83Bu8613Grw==" spinCount="100000" sheet="1" objects="1" scenarios="1"/>
  <mergeCells count="1">
    <mergeCell ref="B1:C1"/>
  </mergeCells>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General Information</vt:lpstr>
      <vt:lpstr>Base Packages</vt:lpstr>
      <vt:lpstr>Order Calculation</vt:lpstr>
      <vt:lpstr>Upgrade Service</vt:lpstr>
      <vt:lpstr>Virtual Credential</vt:lpstr>
      <vt:lpstr>IoT and Analytics</vt:lpstr>
      <vt:lpstr>Siveillance Identity</vt:lpstr>
      <vt:lpstr>Card Technologies</vt:lpstr>
      <vt:lpstr>Contact</vt:lpstr>
      <vt:lpstr>'Order 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Voit, Bernhard</dc:creator>
  <cp:keywords/>
  <dc:description/>
  <cp:lastModifiedBy>Laudien, Stefan (SI BP S TSS SEC 2)</cp:lastModifiedBy>
  <cp:revision/>
  <cp:lastPrinted>2021-01-14T20:13:21Z</cp:lastPrinted>
  <dcterms:created xsi:type="dcterms:W3CDTF">2020-09-03T16:14:38Z</dcterms:created>
  <dcterms:modified xsi:type="dcterms:W3CDTF">2022-11-14T07:28:43Z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2022-07-01T05:21:54Z</vt:lpwstr>
  </property>
  <property fmtid="{D5CDD505-2E9C-101B-9397-08002B2CF9AE}" pid="4" name="MSIP_Label_a59b6cd5-d141-4a33-8bf1-0ca04484304f_Method">
    <vt:lpwstr>Privileged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d44d9bdf-78d3-40a5-8320-08ef4606edea</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